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5" yWindow="345" windowWidth="15600" windowHeight="14295"/>
  </bookViews>
  <sheets>
    <sheet name="Cockpit" sheetId="1" r:id="rId1"/>
    <sheet name="Rüstzeitmatrix_ok" sheetId="2" r:id="rId2"/>
    <sheet name="BASIS" sheetId="3" r:id="rId3"/>
    <sheet name="R_1" sheetId="7" r:id="rId4"/>
    <sheet name="R_2" sheetId="8" r:id="rId5"/>
    <sheet name="R_3" sheetId="5" r:id="rId6"/>
    <sheet name="Kontrolle" sheetId="6" r:id="rId7"/>
    <sheet name="Anleitung und Förderhinweis" sheetId="9" r:id="rId8"/>
  </sheets>
  <definedNames>
    <definedName name="Anfangsprodukt">Cockpit!$C$4</definedName>
    <definedName name="BASIS_bis_Spalte_Ist">SUBSTITUTE(ADDRESS(1,COUNTA(BASIS!$10:$10),4),1,)</definedName>
    <definedName name="BASIS_bis_Spalte_Soll">SUBSTITUTE(ADDRESS(1,COUNTA(Rüstzeitmatrix_ok_Spalten)+1,4),1,)</definedName>
    <definedName name="BASIS_bis_Zeile_Ist">COUNTA(BASIS_Zeile_Ist)+9</definedName>
    <definedName name="BASIS_bis_Zeile_Soll">COUNTA(Rüstzeitmatrix_ok_Zeilen)+10</definedName>
    <definedName name="BASIS_Daten">OFFSET(BASIS!$A$10,1,1,COUNTA(BASIS_Zeilen),COUNTA(BASIS_Spalten))</definedName>
    <definedName name="BASIS_Spalten">OFFSET(BASIS!$A$10,,1,,COUNTA(Rüstzeitmatrix_ok_Spalten))</definedName>
    <definedName name="BASIS_Zeile_Ist">OFFSET(BASIS!$A$10,,,COUNTA(BASIS!$A$10:$A$65536))</definedName>
    <definedName name="BASIS_Zeilen">OFFSET(BASIS!$A$10,1,,COUNTA(Rüstzeitmatrix_ok_Zeilen))</definedName>
    <definedName name="Cockpit_bis_Zeile_Ist">COUNTA(Cockpit_Zeile_Ist)+11</definedName>
    <definedName name="Cockpit_bis_Zeile_Soll">COUNTA(Rüstzeitmatrix_ok_Zeilen)+12</definedName>
    <definedName name="Cockpit_Zeile_Ist">OFFSET(Cockpit!$A$12,,,COUNTA(Cockpit!$A$12:$A$65536))</definedName>
    <definedName name="R_1_bis_Spalte_Ist">SUBSTITUTE(ADDRESS(1,COUNTA(R_1!$10:$10),4),1,)</definedName>
    <definedName name="R_1_bis_Spalte_Soll">SUBSTITUTE(ADDRESS(1,COUNTA(Rüstzeitmatrix_ok_Spalten)+1,4),1,)</definedName>
    <definedName name="R_1_bis_Zeile_Ist">COUNTA(R_1_Zeile_Ist)+9</definedName>
    <definedName name="R_1_bis_Zeile_Soll">COUNTA(Rüstzeitmatrix_ok_Zeilen)+10</definedName>
    <definedName name="R_1_Zeile_Ist">OFFSET(R_1!$A$10,,,COUNTA(R_1!$A$10:$A$65536))</definedName>
    <definedName name="R_2_bis_Spalte_Ist">SUBSTITUTE(ADDRESS(1,COUNTA(R_2!$10:$10),4),1,)</definedName>
    <definedName name="R_2_bis_Spalte_Soll">SUBSTITUTE(ADDRESS(1,COUNTA(Rüstzeitmatrix_ok_Spalten)+2,4),1,)</definedName>
    <definedName name="R_2_bis_Zeile_Ist">COUNTA(R_2_Zeile_Ist)+9</definedName>
    <definedName name="R_2_bis_Zeile_Soll">COUNTA(Rüstzeitmatrix_ok_Zeilen)+10</definedName>
    <definedName name="R_2_Daten">OFFSET(R_2!$A$10,1,2,COUNTA(Rüstzeitmatrix_ok_Zeilen),COUNTA(Rüstzeitmatrix_ok_Spalten))</definedName>
    <definedName name="R_2_Spalten">OFFSET(R_2!$C$10,,,,COUNTA(Rüstzeitmatrix_ok_Spalten))</definedName>
    <definedName name="R_2_Zeile_Ist">OFFSET(R_2!$A$10,,,COUNTA(R_2!$A$10:$A$65536))</definedName>
    <definedName name="R_2_Zeilen">OFFSET(R_2!$B$11,,,COUNTA(Rüstzeitmatrix_ok_Zeilen))</definedName>
    <definedName name="R_3_bis_Spalte_Ist">SUBSTITUTE(ADDRESS(1,COUNTA(R_3!$10:$10),4),1,)</definedName>
    <definedName name="R_3_bis_Spalte_Soll">SUBSTITUTE(ADDRESS(1,COUNTA(Rüstzeitmatrix_ok_Spalten)+3,4),1,)</definedName>
    <definedName name="R_3_bis_Zeile_Ist">COUNTA(R_3_Zeile_Ist)+9</definedName>
    <definedName name="R_3_bis_Zeile_Soll">COUNTA(Rüstzeitmatrix_ok_Zeilen)+10</definedName>
    <definedName name="R_3_Spalten">OFFSET(R_3!$A$10,,3,,COUNTA(Rüstzeitmatrix_ok_Spalten))</definedName>
    <definedName name="R_3_Zeile_Ist">OFFSET(R_3!$A$10,,,COUNTA(R_3!$A$10:$A$65536))</definedName>
    <definedName name="Rüstzeitmatrix_ok_Daten">OFFSET(Rüstzeitmatrix_ok!$B$2,,,COUNTA(Rüstzeitmatrix_ok!$A:$A),COUNTA(Rüstzeitmatrix_ok!$1:$1))</definedName>
    <definedName name="Rüstzeitmatrix_ok_Spalten">OFFSET(Rüstzeitmatrix_ok!$A$1,,1,,COUNTA(Rüstzeitmatrix_ok!$1:$1))</definedName>
    <definedName name="Rüstzeitmatrix_ok_Zeilen">OFFSET(Rüstzeitmatrix_ok!$A$1,1,,COUNTA(Rüstzeitmatrix_ok!$A:$A))</definedName>
  </definedNames>
  <calcPr calcId="145621" fullCalcOnLoad="1"/>
</workbook>
</file>

<file path=xl/calcChain.xml><?xml version="1.0" encoding="utf-8"?>
<calcChain xmlns="http://schemas.openxmlformats.org/spreadsheetml/2006/main">
  <c r="A43" i="5" l="1"/>
  <c r="A42" i="5"/>
  <c r="A41" i="5"/>
  <c r="A37" i="5"/>
  <c r="A38" i="5"/>
  <c r="A39" i="5"/>
  <c r="A40" i="5"/>
  <c r="AG10" i="7"/>
  <c r="AH10" i="7"/>
  <c r="G8" i="6"/>
  <c r="E8" i="6"/>
  <c r="F2" i="5"/>
  <c r="A43" i="8"/>
  <c r="A42" i="8"/>
  <c r="A41" i="8"/>
  <c r="G7" i="6"/>
  <c r="J2" i="8"/>
  <c r="E7" i="6"/>
  <c r="G2" i="8"/>
  <c r="B43" i="7"/>
  <c r="B42" i="7"/>
  <c r="B41" i="7"/>
  <c r="G6" i="6"/>
  <c r="J2" i="7"/>
  <c r="E6" i="6"/>
  <c r="G2" i="7"/>
  <c r="A43" i="3"/>
  <c r="B43" i="3"/>
  <c r="A42" i="3"/>
  <c r="A41" i="3"/>
  <c r="AH10" i="3"/>
  <c r="AG10" i="3"/>
  <c r="G5" i="6"/>
  <c r="K2" i="3"/>
  <c r="E5" i="6"/>
  <c r="H2" i="3"/>
  <c r="A45" i="1"/>
  <c r="A44" i="1"/>
  <c r="A43" i="1"/>
  <c r="E4" i="6"/>
  <c r="D2" i="1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19" i="3"/>
  <c r="A20" i="3"/>
  <c r="A14" i="1"/>
  <c r="A15" i="1"/>
  <c r="A16" i="1"/>
  <c r="A17" i="1"/>
  <c r="A18" i="1"/>
  <c r="A19" i="1"/>
  <c r="A20" i="1"/>
  <c r="A21" i="1"/>
  <c r="A22" i="1"/>
  <c r="A12" i="8"/>
  <c r="A13" i="8"/>
  <c r="A14" i="8"/>
  <c r="A15" i="8"/>
  <c r="A16" i="8"/>
  <c r="A17" i="8"/>
  <c r="A18" i="8"/>
  <c r="A19" i="8"/>
  <c r="A20" i="8"/>
  <c r="B10" i="7"/>
  <c r="H6" i="6"/>
  <c r="A11" i="8"/>
  <c r="C10" i="7"/>
  <c r="D10" i="7"/>
  <c r="B11" i="7"/>
  <c r="B13" i="7"/>
  <c r="B14" i="7"/>
  <c r="B15" i="7"/>
  <c r="B16" i="7"/>
  <c r="B17" i="7"/>
  <c r="B18" i="7"/>
  <c r="B19" i="7"/>
  <c r="B20" i="7"/>
  <c r="E10" i="7"/>
  <c r="F10" i="7"/>
  <c r="G10" i="7"/>
  <c r="H10" i="7"/>
  <c r="I10" i="7"/>
  <c r="J10" i="7"/>
  <c r="K10" i="7"/>
  <c r="A12" i="5"/>
  <c r="A13" i="5"/>
  <c r="A14" i="5"/>
  <c r="A15" i="5"/>
  <c r="A16" i="5"/>
  <c r="A17" i="5"/>
  <c r="A18" i="5"/>
  <c r="A19" i="5"/>
  <c r="A20" i="5"/>
  <c r="A11" i="5"/>
  <c r="A12" i="3"/>
  <c r="B10" i="3"/>
  <c r="C10" i="3"/>
  <c r="H5" i="6"/>
  <c r="D10" i="3"/>
  <c r="E10" i="3"/>
  <c r="F10" i="3"/>
  <c r="G10" i="3"/>
  <c r="H10" i="3"/>
  <c r="I10" i="3"/>
  <c r="J10" i="3"/>
  <c r="K10" i="3"/>
  <c r="A13" i="3"/>
  <c r="A11" i="3"/>
  <c r="C11" i="3"/>
  <c r="A14" i="3"/>
  <c r="A15" i="3"/>
  <c r="A16" i="3"/>
  <c r="A17" i="3"/>
  <c r="A18" i="3"/>
  <c r="A13" i="1"/>
  <c r="F4" i="6"/>
  <c r="B12" i="7"/>
  <c r="B11" i="5"/>
  <c r="B12" i="1"/>
  <c r="F5" i="6"/>
  <c r="B45" i="1"/>
  <c r="I2" i="5"/>
  <c r="F8" i="6"/>
  <c r="F7" i="6"/>
  <c r="C18" i="3"/>
  <c r="E18" i="3"/>
  <c r="G18" i="3"/>
  <c r="I18" i="3"/>
  <c r="K18" i="3"/>
  <c r="M18" i="3"/>
  <c r="O18" i="3"/>
  <c r="Q18" i="3"/>
  <c r="S18" i="3"/>
  <c r="U18" i="3"/>
  <c r="W18" i="3"/>
  <c r="Y18" i="3"/>
  <c r="AA18" i="3"/>
  <c r="AC18" i="3"/>
  <c r="AE18" i="3"/>
  <c r="AG18" i="3"/>
  <c r="B18" i="3"/>
  <c r="D18" i="3"/>
  <c r="F18" i="3"/>
  <c r="H18" i="3"/>
  <c r="J18" i="3"/>
  <c r="L18" i="3"/>
  <c r="N18" i="3"/>
  <c r="P18" i="3"/>
  <c r="R18" i="3"/>
  <c r="T18" i="3"/>
  <c r="V18" i="3"/>
  <c r="X18" i="3"/>
  <c r="Z18" i="3"/>
  <c r="AB18" i="3"/>
  <c r="AD18" i="3"/>
  <c r="AF18" i="3"/>
  <c r="AH18" i="3"/>
  <c r="C16" i="3"/>
  <c r="E16" i="3"/>
  <c r="G16" i="3"/>
  <c r="I16" i="3"/>
  <c r="K16" i="3"/>
  <c r="M16" i="3"/>
  <c r="O16" i="3"/>
  <c r="Q16" i="3"/>
  <c r="S16" i="3"/>
  <c r="U16" i="3"/>
  <c r="W16" i="3"/>
  <c r="Y16" i="3"/>
  <c r="AA16" i="3"/>
  <c r="AC16" i="3"/>
  <c r="AE16" i="3"/>
  <c r="AG16" i="3"/>
  <c r="B16" i="3"/>
  <c r="D16" i="3"/>
  <c r="F16" i="3"/>
  <c r="H16" i="3"/>
  <c r="J16" i="3"/>
  <c r="L16" i="3"/>
  <c r="N16" i="3"/>
  <c r="P16" i="3"/>
  <c r="R16" i="3"/>
  <c r="T16" i="3"/>
  <c r="V16" i="3"/>
  <c r="X16" i="3"/>
  <c r="Z16" i="3"/>
  <c r="AB16" i="3"/>
  <c r="AD16" i="3"/>
  <c r="AF16" i="3"/>
  <c r="AH16" i="3"/>
  <c r="C14" i="3"/>
  <c r="E14" i="3"/>
  <c r="G14" i="3"/>
  <c r="I14" i="3"/>
  <c r="K14" i="3"/>
  <c r="M14" i="3"/>
  <c r="O14" i="3"/>
  <c r="Q14" i="3"/>
  <c r="S14" i="3"/>
  <c r="U14" i="3"/>
  <c r="W14" i="3"/>
  <c r="Y14" i="3"/>
  <c r="AA14" i="3"/>
  <c r="AC14" i="3"/>
  <c r="AE14" i="3"/>
  <c r="AG14" i="3"/>
  <c r="B14" i="3"/>
  <c r="D14" i="3"/>
  <c r="F14" i="3"/>
  <c r="H14" i="3"/>
  <c r="J14" i="3"/>
  <c r="L14" i="3"/>
  <c r="N14" i="3"/>
  <c r="P14" i="3"/>
  <c r="R14" i="3"/>
  <c r="T14" i="3"/>
  <c r="V14" i="3"/>
  <c r="X14" i="3"/>
  <c r="Z14" i="3"/>
  <c r="AB14" i="3"/>
  <c r="AD14" i="3"/>
  <c r="AF14" i="3"/>
  <c r="AH14" i="3"/>
  <c r="B13" i="3"/>
  <c r="D13" i="3"/>
  <c r="F13" i="3"/>
  <c r="H13" i="3"/>
  <c r="J13" i="3"/>
  <c r="L13" i="3"/>
  <c r="N13" i="3"/>
  <c r="P13" i="3"/>
  <c r="R13" i="3"/>
  <c r="T13" i="3"/>
  <c r="V13" i="3"/>
  <c r="X13" i="3"/>
  <c r="Z13" i="3"/>
  <c r="AB13" i="3"/>
  <c r="AD13" i="3"/>
  <c r="AF13" i="3"/>
  <c r="AH13" i="3"/>
  <c r="C13" i="3"/>
  <c r="E13" i="3"/>
  <c r="G13" i="3"/>
  <c r="I13" i="3"/>
  <c r="K13" i="3"/>
  <c r="M13" i="3"/>
  <c r="O13" i="3"/>
  <c r="Q13" i="3"/>
  <c r="S13" i="3"/>
  <c r="U13" i="3"/>
  <c r="W13" i="3"/>
  <c r="Y13" i="3"/>
  <c r="AA13" i="3"/>
  <c r="AC13" i="3"/>
  <c r="AE13" i="3"/>
  <c r="AG13" i="3"/>
  <c r="C20" i="3"/>
  <c r="E20" i="3"/>
  <c r="G20" i="3"/>
  <c r="I20" i="3"/>
  <c r="K20" i="3"/>
  <c r="M20" i="3"/>
  <c r="O20" i="3"/>
  <c r="Q20" i="3"/>
  <c r="S20" i="3"/>
  <c r="U20" i="3"/>
  <c r="W20" i="3"/>
  <c r="Y20" i="3"/>
  <c r="AA20" i="3"/>
  <c r="AC20" i="3"/>
  <c r="AE20" i="3"/>
  <c r="AG20" i="3"/>
  <c r="B20" i="3"/>
  <c r="D20" i="3"/>
  <c r="F20" i="3"/>
  <c r="H20" i="3"/>
  <c r="J20" i="3"/>
  <c r="L20" i="3"/>
  <c r="N20" i="3"/>
  <c r="P20" i="3"/>
  <c r="R20" i="3"/>
  <c r="T20" i="3"/>
  <c r="V20" i="3"/>
  <c r="X20" i="3"/>
  <c r="Z20" i="3"/>
  <c r="AB20" i="3"/>
  <c r="AD20" i="3"/>
  <c r="AF20" i="3"/>
  <c r="AH20" i="3"/>
  <c r="B21" i="3"/>
  <c r="D21" i="3"/>
  <c r="F21" i="3"/>
  <c r="H21" i="3"/>
  <c r="J21" i="3"/>
  <c r="L21" i="3"/>
  <c r="N21" i="3"/>
  <c r="P21" i="3"/>
  <c r="R21" i="3"/>
  <c r="T21" i="3"/>
  <c r="V21" i="3"/>
  <c r="X21" i="3"/>
  <c r="Z21" i="3"/>
  <c r="AB21" i="3"/>
  <c r="AD21" i="3"/>
  <c r="AF21" i="3"/>
  <c r="AH21" i="3"/>
  <c r="C21" i="3"/>
  <c r="E21" i="3"/>
  <c r="G21" i="3"/>
  <c r="I21" i="3"/>
  <c r="K21" i="3"/>
  <c r="M21" i="3"/>
  <c r="O21" i="3"/>
  <c r="Q21" i="3"/>
  <c r="S21" i="3"/>
  <c r="U21" i="3"/>
  <c r="W21" i="3"/>
  <c r="Y21" i="3"/>
  <c r="AA21" i="3"/>
  <c r="AC21" i="3"/>
  <c r="AE21" i="3"/>
  <c r="AG21" i="3"/>
  <c r="B23" i="3"/>
  <c r="D23" i="3"/>
  <c r="F23" i="3"/>
  <c r="H23" i="3"/>
  <c r="J23" i="3"/>
  <c r="L23" i="3"/>
  <c r="N23" i="3"/>
  <c r="P23" i="3"/>
  <c r="R23" i="3"/>
  <c r="T23" i="3"/>
  <c r="V23" i="3"/>
  <c r="X23" i="3"/>
  <c r="Z23" i="3"/>
  <c r="AB23" i="3"/>
  <c r="AD23" i="3"/>
  <c r="AF23" i="3"/>
  <c r="AH23" i="3"/>
  <c r="C23" i="3"/>
  <c r="E23" i="3"/>
  <c r="G23" i="3"/>
  <c r="I23" i="3"/>
  <c r="K23" i="3"/>
  <c r="M23" i="3"/>
  <c r="O23" i="3"/>
  <c r="Q23" i="3"/>
  <c r="S23" i="3"/>
  <c r="U23" i="3"/>
  <c r="W23" i="3"/>
  <c r="Y23" i="3"/>
  <c r="AA23" i="3"/>
  <c r="AC23" i="3"/>
  <c r="AE23" i="3"/>
  <c r="AG23" i="3"/>
  <c r="B25" i="3"/>
  <c r="D25" i="3"/>
  <c r="F25" i="3"/>
  <c r="H25" i="3"/>
  <c r="J25" i="3"/>
  <c r="L25" i="3"/>
  <c r="N25" i="3"/>
  <c r="P25" i="3"/>
  <c r="R25" i="3"/>
  <c r="T25" i="3"/>
  <c r="V25" i="3"/>
  <c r="X25" i="3"/>
  <c r="Z25" i="3"/>
  <c r="AB25" i="3"/>
  <c r="AD25" i="3"/>
  <c r="AF25" i="3"/>
  <c r="AH25" i="3"/>
  <c r="C25" i="3"/>
  <c r="E25" i="3"/>
  <c r="G25" i="3"/>
  <c r="I25" i="3"/>
  <c r="K25" i="3"/>
  <c r="M25" i="3"/>
  <c r="O25" i="3"/>
  <c r="Q25" i="3"/>
  <c r="S25" i="3"/>
  <c r="U25" i="3"/>
  <c r="W25" i="3"/>
  <c r="Y25" i="3"/>
  <c r="AA25" i="3"/>
  <c r="AC25" i="3"/>
  <c r="AE25" i="3"/>
  <c r="AG25" i="3"/>
  <c r="B27" i="3"/>
  <c r="D27" i="3"/>
  <c r="F27" i="3"/>
  <c r="H27" i="3"/>
  <c r="J27" i="3"/>
  <c r="L27" i="3"/>
  <c r="N27" i="3"/>
  <c r="P27" i="3"/>
  <c r="R27" i="3"/>
  <c r="T27" i="3"/>
  <c r="V27" i="3"/>
  <c r="X27" i="3"/>
  <c r="Z27" i="3"/>
  <c r="AB27" i="3"/>
  <c r="AD27" i="3"/>
  <c r="AF27" i="3"/>
  <c r="AH27" i="3"/>
  <c r="C27" i="3"/>
  <c r="E27" i="3"/>
  <c r="G27" i="3"/>
  <c r="I27" i="3"/>
  <c r="K27" i="3"/>
  <c r="M27" i="3"/>
  <c r="O27" i="3"/>
  <c r="Q27" i="3"/>
  <c r="S27" i="3"/>
  <c r="U27" i="3"/>
  <c r="W27" i="3"/>
  <c r="Y27" i="3"/>
  <c r="AA27" i="3"/>
  <c r="AC27" i="3"/>
  <c r="AE27" i="3"/>
  <c r="AG27" i="3"/>
  <c r="B29" i="3"/>
  <c r="D29" i="3"/>
  <c r="F29" i="3"/>
  <c r="H29" i="3"/>
  <c r="J29" i="3"/>
  <c r="L29" i="3"/>
  <c r="N29" i="3"/>
  <c r="P29" i="3"/>
  <c r="R29" i="3"/>
  <c r="T29" i="3"/>
  <c r="V29" i="3"/>
  <c r="X29" i="3"/>
  <c r="Z29" i="3"/>
  <c r="AB29" i="3"/>
  <c r="AD29" i="3"/>
  <c r="AF29" i="3"/>
  <c r="AH29" i="3"/>
  <c r="C29" i="3"/>
  <c r="E29" i="3"/>
  <c r="G29" i="3"/>
  <c r="I29" i="3"/>
  <c r="K29" i="3"/>
  <c r="M29" i="3"/>
  <c r="O29" i="3"/>
  <c r="Q29" i="3"/>
  <c r="S29" i="3"/>
  <c r="U29" i="3"/>
  <c r="W29" i="3"/>
  <c r="Y29" i="3"/>
  <c r="AA29" i="3"/>
  <c r="AC29" i="3"/>
  <c r="AE29" i="3"/>
  <c r="AG29" i="3"/>
  <c r="B31" i="3"/>
  <c r="D31" i="3"/>
  <c r="F31" i="3"/>
  <c r="H31" i="3"/>
  <c r="J31" i="3"/>
  <c r="L31" i="3"/>
  <c r="N31" i="3"/>
  <c r="P31" i="3"/>
  <c r="R31" i="3"/>
  <c r="T31" i="3"/>
  <c r="V31" i="3"/>
  <c r="X31" i="3"/>
  <c r="Z31" i="3"/>
  <c r="AB31" i="3"/>
  <c r="AD31" i="3"/>
  <c r="AF31" i="3"/>
  <c r="AH31" i="3"/>
  <c r="C31" i="3"/>
  <c r="E31" i="3"/>
  <c r="G31" i="3"/>
  <c r="I31" i="3"/>
  <c r="K31" i="3"/>
  <c r="M31" i="3"/>
  <c r="O31" i="3"/>
  <c r="Q31" i="3"/>
  <c r="S31" i="3"/>
  <c r="U31" i="3"/>
  <c r="W31" i="3"/>
  <c r="Y31" i="3"/>
  <c r="AA31" i="3"/>
  <c r="AC31" i="3"/>
  <c r="AE31" i="3"/>
  <c r="AG31" i="3"/>
  <c r="B33" i="3"/>
  <c r="D33" i="3"/>
  <c r="F33" i="3"/>
  <c r="H33" i="3"/>
  <c r="J33" i="3"/>
  <c r="L33" i="3"/>
  <c r="N33" i="3"/>
  <c r="P33" i="3"/>
  <c r="R33" i="3"/>
  <c r="T33" i="3"/>
  <c r="V33" i="3"/>
  <c r="X33" i="3"/>
  <c r="Z33" i="3"/>
  <c r="AB33" i="3"/>
  <c r="AD33" i="3"/>
  <c r="AF33" i="3"/>
  <c r="AH33" i="3"/>
  <c r="C33" i="3"/>
  <c r="E33" i="3"/>
  <c r="G33" i="3"/>
  <c r="I33" i="3"/>
  <c r="K33" i="3"/>
  <c r="M33" i="3"/>
  <c r="O33" i="3"/>
  <c r="Q33" i="3"/>
  <c r="S33" i="3"/>
  <c r="U33" i="3"/>
  <c r="W33" i="3"/>
  <c r="Y33" i="3"/>
  <c r="AA33" i="3"/>
  <c r="AC33" i="3"/>
  <c r="AE33" i="3"/>
  <c r="AG33" i="3"/>
  <c r="B35" i="3"/>
  <c r="D35" i="3"/>
  <c r="F35" i="3"/>
  <c r="H35" i="3"/>
  <c r="J35" i="3"/>
  <c r="L35" i="3"/>
  <c r="N35" i="3"/>
  <c r="P35" i="3"/>
  <c r="R35" i="3"/>
  <c r="T35" i="3"/>
  <c r="V35" i="3"/>
  <c r="X35" i="3"/>
  <c r="Z35" i="3"/>
  <c r="AB35" i="3"/>
  <c r="AD35" i="3"/>
  <c r="AF35" i="3"/>
  <c r="AH35" i="3"/>
  <c r="C35" i="3"/>
  <c r="E35" i="3"/>
  <c r="G35" i="3"/>
  <c r="I35" i="3"/>
  <c r="K35" i="3"/>
  <c r="M35" i="3"/>
  <c r="O35" i="3"/>
  <c r="Q35" i="3"/>
  <c r="S35" i="3"/>
  <c r="U35" i="3"/>
  <c r="W35" i="3"/>
  <c r="Y35" i="3"/>
  <c r="AA35" i="3"/>
  <c r="AC35" i="3"/>
  <c r="AE35" i="3"/>
  <c r="AG35" i="3"/>
  <c r="B37" i="3"/>
  <c r="D37" i="3"/>
  <c r="F37" i="3"/>
  <c r="H37" i="3"/>
  <c r="J37" i="3"/>
  <c r="L37" i="3"/>
  <c r="N37" i="3"/>
  <c r="P37" i="3"/>
  <c r="R37" i="3"/>
  <c r="T37" i="3"/>
  <c r="V37" i="3"/>
  <c r="X37" i="3"/>
  <c r="Z37" i="3"/>
  <c r="AB37" i="3"/>
  <c r="AD37" i="3"/>
  <c r="AF37" i="3"/>
  <c r="AH37" i="3"/>
  <c r="C37" i="3"/>
  <c r="E37" i="3"/>
  <c r="G37" i="3"/>
  <c r="I37" i="3"/>
  <c r="K37" i="3"/>
  <c r="M37" i="3"/>
  <c r="O37" i="3"/>
  <c r="Q37" i="3"/>
  <c r="S37" i="3"/>
  <c r="U37" i="3"/>
  <c r="W37" i="3"/>
  <c r="Y37" i="3"/>
  <c r="AA37" i="3"/>
  <c r="AC37" i="3"/>
  <c r="AE37" i="3"/>
  <c r="AG37" i="3"/>
  <c r="B39" i="3"/>
  <c r="D39" i="3"/>
  <c r="F39" i="3"/>
  <c r="H39" i="3"/>
  <c r="J39" i="3"/>
  <c r="L39" i="3"/>
  <c r="N39" i="3"/>
  <c r="P39" i="3"/>
  <c r="R39" i="3"/>
  <c r="T39" i="3"/>
  <c r="V39" i="3"/>
  <c r="X39" i="3"/>
  <c r="Z39" i="3"/>
  <c r="AB39" i="3"/>
  <c r="AD39" i="3"/>
  <c r="AF39" i="3"/>
  <c r="AH39" i="3"/>
  <c r="C39" i="3"/>
  <c r="E39" i="3"/>
  <c r="G39" i="3"/>
  <c r="I39" i="3"/>
  <c r="K39" i="3"/>
  <c r="M39" i="3"/>
  <c r="O39" i="3"/>
  <c r="Q39" i="3"/>
  <c r="S39" i="3"/>
  <c r="U39" i="3"/>
  <c r="W39" i="3"/>
  <c r="Y39" i="3"/>
  <c r="AA39" i="3"/>
  <c r="AC39" i="3"/>
  <c r="AE39" i="3"/>
  <c r="AG39" i="3"/>
  <c r="C42" i="3"/>
  <c r="E42" i="3"/>
  <c r="G42" i="3"/>
  <c r="I42" i="3"/>
  <c r="K42" i="3"/>
  <c r="M42" i="3"/>
  <c r="O42" i="3"/>
  <c r="Q42" i="3"/>
  <c r="S42" i="3"/>
  <c r="U42" i="3"/>
  <c r="W42" i="3"/>
  <c r="Y42" i="3"/>
  <c r="AA42" i="3"/>
  <c r="AC42" i="3"/>
  <c r="B42" i="3"/>
  <c r="D42" i="3"/>
  <c r="F42" i="3"/>
  <c r="H42" i="3"/>
  <c r="J42" i="3"/>
  <c r="L42" i="3"/>
  <c r="N42" i="3"/>
  <c r="P42" i="3"/>
  <c r="R42" i="3"/>
  <c r="T42" i="3"/>
  <c r="V42" i="3"/>
  <c r="X42" i="3"/>
  <c r="Z42" i="3"/>
  <c r="AB42" i="3"/>
  <c r="AD42" i="3"/>
  <c r="B11" i="3"/>
  <c r="AG11" i="3"/>
  <c r="AE11" i="3"/>
  <c r="AC11" i="3"/>
  <c r="AA11" i="3"/>
  <c r="Y11" i="3"/>
  <c r="W11" i="3"/>
  <c r="U11" i="3"/>
  <c r="S11" i="3"/>
  <c r="Q11" i="3"/>
  <c r="O11" i="3"/>
  <c r="M11" i="3"/>
  <c r="K11" i="3"/>
  <c r="I11" i="3"/>
  <c r="G11" i="3"/>
  <c r="E11" i="3"/>
  <c r="AG43" i="3"/>
  <c r="AE43" i="3"/>
  <c r="AC43" i="3"/>
  <c r="AA43" i="3"/>
  <c r="Y43" i="3"/>
  <c r="W43" i="3"/>
  <c r="U43" i="3"/>
  <c r="S43" i="3"/>
  <c r="Q43" i="3"/>
  <c r="O43" i="3"/>
  <c r="M43" i="3"/>
  <c r="K43" i="3"/>
  <c r="I43" i="3"/>
  <c r="G43" i="3"/>
  <c r="E43" i="3"/>
  <c r="C43" i="3"/>
  <c r="AH42" i="3"/>
  <c r="AF42" i="3"/>
  <c r="B17" i="3"/>
  <c r="D17" i="3"/>
  <c r="C17" i="3"/>
  <c r="E17" i="3"/>
  <c r="F17" i="3"/>
  <c r="H17" i="3"/>
  <c r="J17" i="3"/>
  <c r="L17" i="3"/>
  <c r="N17" i="3"/>
  <c r="P17" i="3"/>
  <c r="R17" i="3"/>
  <c r="T17" i="3"/>
  <c r="V17" i="3"/>
  <c r="X17" i="3"/>
  <c r="Z17" i="3"/>
  <c r="AB17" i="3"/>
  <c r="AD17" i="3"/>
  <c r="AF17" i="3"/>
  <c r="AH17" i="3"/>
  <c r="G17" i="3"/>
  <c r="I17" i="3"/>
  <c r="K17" i="3"/>
  <c r="M17" i="3"/>
  <c r="O17" i="3"/>
  <c r="Q17" i="3"/>
  <c r="S17" i="3"/>
  <c r="U17" i="3"/>
  <c r="W17" i="3"/>
  <c r="Y17" i="3"/>
  <c r="AA17" i="3"/>
  <c r="AC17" i="3"/>
  <c r="AE17" i="3"/>
  <c r="AG17" i="3"/>
  <c r="B15" i="3"/>
  <c r="D15" i="3"/>
  <c r="F15" i="3"/>
  <c r="H15" i="3"/>
  <c r="J15" i="3"/>
  <c r="L15" i="3"/>
  <c r="N15" i="3"/>
  <c r="P15" i="3"/>
  <c r="R15" i="3"/>
  <c r="T15" i="3"/>
  <c r="V15" i="3"/>
  <c r="X15" i="3"/>
  <c r="Z15" i="3"/>
  <c r="AB15" i="3"/>
  <c r="AD15" i="3"/>
  <c r="AF15" i="3"/>
  <c r="AH15" i="3"/>
  <c r="C15" i="3"/>
  <c r="E15" i="3"/>
  <c r="G15" i="3"/>
  <c r="I15" i="3"/>
  <c r="K15" i="3"/>
  <c r="M15" i="3"/>
  <c r="O15" i="3"/>
  <c r="Q15" i="3"/>
  <c r="S15" i="3"/>
  <c r="U15" i="3"/>
  <c r="W15" i="3"/>
  <c r="Y15" i="3"/>
  <c r="AA15" i="3"/>
  <c r="AC15" i="3"/>
  <c r="AE15" i="3"/>
  <c r="AG15" i="3"/>
  <c r="C12" i="3"/>
  <c r="E12" i="3"/>
  <c r="G12" i="3"/>
  <c r="I12" i="3"/>
  <c r="K12" i="3"/>
  <c r="M12" i="3"/>
  <c r="O12" i="3"/>
  <c r="Q12" i="3"/>
  <c r="S12" i="3"/>
  <c r="U12" i="3"/>
  <c r="W12" i="3"/>
  <c r="Y12" i="3"/>
  <c r="AA12" i="3"/>
  <c r="AC12" i="3"/>
  <c r="AE12" i="3"/>
  <c r="AG12" i="3"/>
  <c r="B12" i="3"/>
  <c r="D12" i="3"/>
  <c r="F12" i="3"/>
  <c r="H12" i="3"/>
  <c r="J12" i="3"/>
  <c r="L12" i="3"/>
  <c r="N12" i="3"/>
  <c r="P12" i="3"/>
  <c r="R12" i="3"/>
  <c r="T12" i="3"/>
  <c r="V12" i="3"/>
  <c r="X12" i="3"/>
  <c r="Z12" i="3"/>
  <c r="AB12" i="3"/>
  <c r="AD12" i="3"/>
  <c r="AF12" i="3"/>
  <c r="AH12" i="3"/>
  <c r="B19" i="3"/>
  <c r="D19" i="3"/>
  <c r="F19" i="3"/>
  <c r="H19" i="3"/>
  <c r="J19" i="3"/>
  <c r="L19" i="3"/>
  <c r="N19" i="3"/>
  <c r="P19" i="3"/>
  <c r="R19" i="3"/>
  <c r="T19" i="3"/>
  <c r="V19" i="3"/>
  <c r="X19" i="3"/>
  <c r="Z19" i="3"/>
  <c r="AB19" i="3"/>
  <c r="AD19" i="3"/>
  <c r="AF19" i="3"/>
  <c r="AH19" i="3"/>
  <c r="C19" i="3"/>
  <c r="E19" i="3"/>
  <c r="G19" i="3"/>
  <c r="I19" i="3"/>
  <c r="K19" i="3"/>
  <c r="M19" i="3"/>
  <c r="O19" i="3"/>
  <c r="Q19" i="3"/>
  <c r="S19" i="3"/>
  <c r="U19" i="3"/>
  <c r="W19" i="3"/>
  <c r="Y19" i="3"/>
  <c r="AA19" i="3"/>
  <c r="AC19" i="3"/>
  <c r="AE19" i="3"/>
  <c r="AG19" i="3"/>
  <c r="C22" i="3"/>
  <c r="E22" i="3"/>
  <c r="G22" i="3"/>
  <c r="I22" i="3"/>
  <c r="B22" i="3"/>
  <c r="D22" i="3"/>
  <c r="F22" i="3"/>
  <c r="H22" i="3"/>
  <c r="J22" i="3"/>
  <c r="K22" i="3"/>
  <c r="M22" i="3"/>
  <c r="O22" i="3"/>
  <c r="Q22" i="3"/>
  <c r="S22" i="3"/>
  <c r="U22" i="3"/>
  <c r="W22" i="3"/>
  <c r="Y22" i="3"/>
  <c r="AA22" i="3"/>
  <c r="AC22" i="3"/>
  <c r="AE22" i="3"/>
  <c r="AG22" i="3"/>
  <c r="L22" i="3"/>
  <c r="N22" i="3"/>
  <c r="P22" i="3"/>
  <c r="R22" i="3"/>
  <c r="T22" i="3"/>
  <c r="V22" i="3"/>
  <c r="X22" i="3"/>
  <c r="Z22" i="3"/>
  <c r="AB22" i="3"/>
  <c r="AD22" i="3"/>
  <c r="AF22" i="3"/>
  <c r="AH22" i="3"/>
  <c r="C24" i="3"/>
  <c r="E24" i="3"/>
  <c r="G24" i="3"/>
  <c r="I24" i="3"/>
  <c r="K24" i="3"/>
  <c r="M24" i="3"/>
  <c r="O24" i="3"/>
  <c r="Q24" i="3"/>
  <c r="S24" i="3"/>
  <c r="U24" i="3"/>
  <c r="W24" i="3"/>
  <c r="Y24" i="3"/>
  <c r="AA24" i="3"/>
  <c r="AC24" i="3"/>
  <c r="AE24" i="3"/>
  <c r="AG24" i="3"/>
  <c r="B24" i="3"/>
  <c r="D24" i="3"/>
  <c r="F24" i="3"/>
  <c r="H24" i="3"/>
  <c r="J24" i="3"/>
  <c r="L24" i="3"/>
  <c r="N24" i="3"/>
  <c r="P24" i="3"/>
  <c r="R24" i="3"/>
  <c r="T24" i="3"/>
  <c r="V24" i="3"/>
  <c r="X24" i="3"/>
  <c r="Z24" i="3"/>
  <c r="AB24" i="3"/>
  <c r="AD24" i="3"/>
  <c r="AF24" i="3"/>
  <c r="AH24" i="3"/>
  <c r="C26" i="3"/>
  <c r="E26" i="3"/>
  <c r="G26" i="3"/>
  <c r="I26" i="3"/>
  <c r="K26" i="3"/>
  <c r="M26" i="3"/>
  <c r="O26" i="3"/>
  <c r="Q26" i="3"/>
  <c r="S26" i="3"/>
  <c r="U26" i="3"/>
  <c r="W26" i="3"/>
  <c r="Y26" i="3"/>
  <c r="AA26" i="3"/>
  <c r="AC26" i="3"/>
  <c r="AE26" i="3"/>
  <c r="AG26" i="3"/>
  <c r="B26" i="3"/>
  <c r="D26" i="3"/>
  <c r="F26" i="3"/>
  <c r="H26" i="3"/>
  <c r="J26" i="3"/>
  <c r="L26" i="3"/>
  <c r="N26" i="3"/>
  <c r="P26" i="3"/>
  <c r="R26" i="3"/>
  <c r="T26" i="3"/>
  <c r="V26" i="3"/>
  <c r="X26" i="3"/>
  <c r="Z26" i="3"/>
  <c r="AB26" i="3"/>
  <c r="AD26" i="3"/>
  <c r="AF26" i="3"/>
  <c r="AH26" i="3"/>
  <c r="C28" i="3"/>
  <c r="E28" i="3"/>
  <c r="G28" i="3"/>
  <c r="I28" i="3"/>
  <c r="K28" i="3"/>
  <c r="M28" i="3"/>
  <c r="O28" i="3"/>
  <c r="Q28" i="3"/>
  <c r="S28" i="3"/>
  <c r="U28" i="3"/>
  <c r="W28" i="3"/>
  <c r="Y28" i="3"/>
  <c r="AA28" i="3"/>
  <c r="AC28" i="3"/>
  <c r="AE28" i="3"/>
  <c r="AG28" i="3"/>
  <c r="B28" i="3"/>
  <c r="D28" i="3"/>
  <c r="F28" i="3"/>
  <c r="H28" i="3"/>
  <c r="J28" i="3"/>
  <c r="L28" i="3"/>
  <c r="N28" i="3"/>
  <c r="P28" i="3"/>
  <c r="R28" i="3"/>
  <c r="T28" i="3"/>
  <c r="V28" i="3"/>
  <c r="X28" i="3"/>
  <c r="Z28" i="3"/>
  <c r="AB28" i="3"/>
  <c r="AD28" i="3"/>
  <c r="AF28" i="3"/>
  <c r="AH28" i="3"/>
  <c r="C30" i="3"/>
  <c r="E30" i="3"/>
  <c r="G30" i="3"/>
  <c r="I30" i="3"/>
  <c r="K30" i="3"/>
  <c r="M30" i="3"/>
  <c r="O30" i="3"/>
  <c r="Q30" i="3"/>
  <c r="S30" i="3"/>
  <c r="U30" i="3"/>
  <c r="W30" i="3"/>
  <c r="Y30" i="3"/>
  <c r="AA30" i="3"/>
  <c r="AC30" i="3"/>
  <c r="AE30" i="3"/>
  <c r="AG30" i="3"/>
  <c r="B30" i="3"/>
  <c r="D30" i="3"/>
  <c r="F30" i="3"/>
  <c r="H30" i="3"/>
  <c r="J30" i="3"/>
  <c r="L30" i="3"/>
  <c r="N30" i="3"/>
  <c r="P30" i="3"/>
  <c r="R30" i="3"/>
  <c r="T30" i="3"/>
  <c r="V30" i="3"/>
  <c r="X30" i="3"/>
  <c r="Z30" i="3"/>
  <c r="AB30" i="3"/>
  <c r="AD30" i="3"/>
  <c r="AF30" i="3"/>
  <c r="AH30" i="3"/>
  <c r="C32" i="3"/>
  <c r="E32" i="3"/>
  <c r="G32" i="3"/>
  <c r="I32" i="3"/>
  <c r="K32" i="3"/>
  <c r="M32" i="3"/>
  <c r="O32" i="3"/>
  <c r="Q32" i="3"/>
  <c r="S32" i="3"/>
  <c r="B32" i="3"/>
  <c r="D32" i="3"/>
  <c r="F32" i="3"/>
  <c r="H32" i="3"/>
  <c r="J32" i="3"/>
  <c r="L32" i="3"/>
  <c r="N32" i="3"/>
  <c r="P32" i="3"/>
  <c r="R32" i="3"/>
  <c r="T32" i="3"/>
  <c r="U32" i="3"/>
  <c r="W32" i="3"/>
  <c r="Y32" i="3"/>
  <c r="AA32" i="3"/>
  <c r="AC32" i="3"/>
  <c r="AE32" i="3"/>
  <c r="AG32" i="3"/>
  <c r="V32" i="3"/>
  <c r="X32" i="3"/>
  <c r="Z32" i="3"/>
  <c r="AB32" i="3"/>
  <c r="AD32" i="3"/>
  <c r="AF32" i="3"/>
  <c r="AH32" i="3"/>
  <c r="C34" i="3"/>
  <c r="E34" i="3"/>
  <c r="G34" i="3"/>
  <c r="I34" i="3"/>
  <c r="K34" i="3"/>
  <c r="M34" i="3"/>
  <c r="O34" i="3"/>
  <c r="Q34" i="3"/>
  <c r="S34" i="3"/>
  <c r="U34" i="3"/>
  <c r="W34" i="3"/>
  <c r="Y34" i="3"/>
  <c r="AA34" i="3"/>
  <c r="AC34" i="3"/>
  <c r="AE34" i="3"/>
  <c r="AG34" i="3"/>
  <c r="B34" i="3"/>
  <c r="D34" i="3"/>
  <c r="F34" i="3"/>
  <c r="H34" i="3"/>
  <c r="J34" i="3"/>
  <c r="L34" i="3"/>
  <c r="N34" i="3"/>
  <c r="P34" i="3"/>
  <c r="R34" i="3"/>
  <c r="T34" i="3"/>
  <c r="V34" i="3"/>
  <c r="X34" i="3"/>
  <c r="Z34" i="3"/>
  <c r="AB34" i="3"/>
  <c r="AD34" i="3"/>
  <c r="AF34" i="3"/>
  <c r="AH34" i="3"/>
  <c r="C36" i="3"/>
  <c r="E36" i="3"/>
  <c r="G36" i="3"/>
  <c r="I36" i="3"/>
  <c r="K36" i="3"/>
  <c r="M36" i="3"/>
  <c r="O36" i="3"/>
  <c r="Q36" i="3"/>
  <c r="S36" i="3"/>
  <c r="U36" i="3"/>
  <c r="W36" i="3"/>
  <c r="Y36" i="3"/>
  <c r="AA36" i="3"/>
  <c r="AC36" i="3"/>
  <c r="AE36" i="3"/>
  <c r="AG36" i="3"/>
  <c r="B36" i="3"/>
  <c r="D36" i="3"/>
  <c r="F36" i="3"/>
  <c r="H36" i="3"/>
  <c r="J36" i="3"/>
  <c r="L36" i="3"/>
  <c r="N36" i="3"/>
  <c r="P36" i="3"/>
  <c r="R36" i="3"/>
  <c r="T36" i="3"/>
  <c r="V36" i="3"/>
  <c r="X36" i="3"/>
  <c r="Z36" i="3"/>
  <c r="AB36" i="3"/>
  <c r="AD36" i="3"/>
  <c r="AF36" i="3"/>
  <c r="AH36" i="3"/>
  <c r="C38" i="3"/>
  <c r="E38" i="3"/>
  <c r="G38" i="3"/>
  <c r="I38" i="3"/>
  <c r="K38" i="3"/>
  <c r="M38" i="3"/>
  <c r="O38" i="3"/>
  <c r="Q38" i="3"/>
  <c r="S38" i="3"/>
  <c r="U38" i="3"/>
  <c r="W38" i="3"/>
  <c r="Y38" i="3"/>
  <c r="AA38" i="3"/>
  <c r="AC38" i="3"/>
  <c r="AE38" i="3"/>
  <c r="AG38" i="3"/>
  <c r="B38" i="3"/>
  <c r="D38" i="3"/>
  <c r="F38" i="3"/>
  <c r="H38" i="3"/>
  <c r="J38" i="3"/>
  <c r="L38" i="3"/>
  <c r="N38" i="3"/>
  <c r="P38" i="3"/>
  <c r="R38" i="3"/>
  <c r="T38" i="3"/>
  <c r="V38" i="3"/>
  <c r="X38" i="3"/>
  <c r="Z38" i="3"/>
  <c r="AB38" i="3"/>
  <c r="AD38" i="3"/>
  <c r="AF38" i="3"/>
  <c r="AH38" i="3"/>
  <c r="C40" i="3"/>
  <c r="E40" i="3"/>
  <c r="G40" i="3"/>
  <c r="I40" i="3"/>
  <c r="K40" i="3"/>
  <c r="M40" i="3"/>
  <c r="O40" i="3"/>
  <c r="Q40" i="3"/>
  <c r="S40" i="3"/>
  <c r="U40" i="3"/>
  <c r="W40" i="3"/>
  <c r="Y40" i="3"/>
  <c r="AA40" i="3"/>
  <c r="AC40" i="3"/>
  <c r="AE40" i="3"/>
  <c r="AG40" i="3"/>
  <c r="B40" i="3"/>
  <c r="D40" i="3"/>
  <c r="F40" i="3"/>
  <c r="H40" i="3"/>
  <c r="J40" i="3"/>
  <c r="L40" i="3"/>
  <c r="N40" i="3"/>
  <c r="P40" i="3"/>
  <c r="R40" i="3"/>
  <c r="T40" i="3"/>
  <c r="V40" i="3"/>
  <c r="X40" i="3"/>
  <c r="Z40" i="3"/>
  <c r="AB40" i="3"/>
  <c r="AD40" i="3"/>
  <c r="AF40" i="3"/>
  <c r="AH40" i="3"/>
  <c r="B41" i="3"/>
  <c r="D41" i="3"/>
  <c r="F41" i="3"/>
  <c r="H41" i="3"/>
  <c r="J41" i="3"/>
  <c r="L41" i="3"/>
  <c r="N41" i="3"/>
  <c r="P41" i="3"/>
  <c r="R41" i="3"/>
  <c r="T41" i="3"/>
  <c r="V41" i="3"/>
  <c r="X41" i="3"/>
  <c r="Z41" i="3"/>
  <c r="AB41" i="3"/>
  <c r="AD41" i="3"/>
  <c r="AF41" i="3"/>
  <c r="AH41" i="3"/>
  <c r="C41" i="3"/>
  <c r="E41" i="3"/>
  <c r="G41" i="3"/>
  <c r="I41" i="3"/>
  <c r="K41" i="3"/>
  <c r="M41" i="3"/>
  <c r="O41" i="3"/>
  <c r="Q41" i="3"/>
  <c r="S41" i="3"/>
  <c r="U41" i="3"/>
  <c r="W41" i="3"/>
  <c r="Y41" i="3"/>
  <c r="AA41" i="3"/>
  <c r="AC41" i="3"/>
  <c r="AE41" i="3"/>
  <c r="AG4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H11" i="3"/>
  <c r="F11" i="3"/>
  <c r="D11" i="3"/>
  <c r="AH43" i="3"/>
  <c r="AF43" i="3"/>
  <c r="AD43" i="3"/>
  <c r="AB43" i="3"/>
  <c r="Z43" i="3"/>
  <c r="X43" i="3"/>
  <c r="V43" i="3"/>
  <c r="T43" i="3"/>
  <c r="R43" i="3"/>
  <c r="P43" i="3"/>
  <c r="N43" i="3"/>
  <c r="L43" i="3"/>
  <c r="J43" i="3"/>
  <c r="H43" i="3"/>
  <c r="F43" i="3"/>
  <c r="D43" i="3"/>
  <c r="AG42" i="3"/>
  <c r="AE42" i="3"/>
  <c r="Z10" i="5"/>
  <c r="E10" i="8"/>
  <c r="A42" i="7"/>
  <c r="A27" i="7"/>
  <c r="A33" i="7"/>
  <c r="I10" i="8"/>
  <c r="A11" i="7"/>
  <c r="X10" i="8"/>
  <c r="A23" i="7"/>
  <c r="A38" i="7"/>
  <c r="AA10" i="5"/>
  <c r="N10" i="8"/>
  <c r="T10" i="8"/>
  <c r="A18" i="7"/>
  <c r="AD10" i="8"/>
  <c r="L10" i="8"/>
  <c r="AB10" i="5"/>
  <c r="F10" i="8"/>
  <c r="AE10" i="8"/>
  <c r="AC10" i="5"/>
  <c r="H10" i="8"/>
  <c r="V10" i="8"/>
  <c r="A16" i="7"/>
  <c r="Y10" i="5"/>
  <c r="A29" i="7"/>
  <c r="Q10" i="8"/>
  <c r="A31" i="7"/>
  <c r="AF10" i="8"/>
  <c r="AF10" i="5"/>
  <c r="F10" i="5"/>
  <c r="K10" i="8"/>
  <c r="A35" i="7"/>
  <c r="V10" i="5"/>
  <c r="A26" i="7"/>
  <c r="A14" i="7"/>
  <c r="P10" i="5"/>
  <c r="G10" i="8"/>
  <c r="AE10" i="5"/>
  <c r="N10" i="5"/>
  <c r="AI10" i="5"/>
  <c r="A36" i="7"/>
  <c r="A15" i="7"/>
  <c r="R10" i="5"/>
  <c r="B11" i="8"/>
  <c r="AB10" i="8"/>
  <c r="J10" i="8"/>
  <c r="J10" i="5"/>
  <c r="AH10" i="8"/>
  <c r="A17" i="7"/>
  <c r="S10" i="5"/>
  <c r="A13" i="7"/>
  <c r="Y10" i="8"/>
  <c r="A43" i="7"/>
  <c r="E10" i="5"/>
  <c r="L10" i="5"/>
  <c r="A30" i="7"/>
  <c r="A34" i="7"/>
  <c r="A39" i="7"/>
  <c r="A20" i="7"/>
  <c r="H10" i="5"/>
  <c r="AJ10" i="5"/>
  <c r="A19" i="7"/>
  <c r="A40" i="7"/>
  <c r="R10" i="8"/>
  <c r="S10" i="8"/>
  <c r="AA10" i="8"/>
  <c r="A28" i="7"/>
  <c r="AH10" i="5"/>
  <c r="A25" i="7"/>
  <c r="AG10" i="5"/>
  <c r="A21" i="7"/>
  <c r="O10" i="8"/>
  <c r="AC10" i="8"/>
  <c r="AG10" i="8"/>
  <c r="T10" i="5"/>
  <c r="U10" i="8"/>
  <c r="AD10" i="5"/>
  <c r="Q10" i="5"/>
  <c r="A24" i="7"/>
  <c r="M10" i="8"/>
  <c r="X10" i="5"/>
  <c r="A41" i="7"/>
  <c r="C10" i="8"/>
  <c r="D10" i="5"/>
  <c r="W10" i="5"/>
  <c r="K10" i="5"/>
  <c r="G10" i="5"/>
  <c r="A37" i="7"/>
  <c r="M10" i="5"/>
  <c r="Z10" i="8"/>
  <c r="AI10" i="8"/>
  <c r="O10" i="5"/>
  <c r="P10" i="8"/>
  <c r="I10" i="5"/>
  <c r="W10" i="8"/>
  <c r="A22" i="7"/>
  <c r="A32" i="7"/>
  <c r="D10" i="8"/>
  <c r="U10" i="5"/>
  <c r="A12" i="7"/>
  <c r="P31" i="8" l="1" a="1"/>
  <c r="P31" i="8" s="1"/>
  <c r="P38" i="8" a="1"/>
  <c r="P38" i="8" s="1"/>
  <c r="P34" i="8" a="1"/>
  <c r="P34" i="8" s="1"/>
  <c r="P25" i="8" a="1"/>
  <c r="P25" i="8" s="1"/>
  <c r="P13" i="8" a="1"/>
  <c r="P13" i="8" s="1"/>
  <c r="P43" i="8" a="1"/>
  <c r="P43" i="8" s="1"/>
  <c r="P30" i="8" a="1"/>
  <c r="P30" i="8" s="1"/>
  <c r="P42" i="8" a="1"/>
  <c r="P42" i="8" s="1"/>
  <c r="P21" i="8" a="1"/>
  <c r="P21" i="8" s="1"/>
  <c r="P28" i="8" a="1"/>
  <c r="P28" i="8" s="1"/>
  <c r="P12" i="8" a="1"/>
  <c r="P12" i="8" s="1"/>
  <c r="P17" i="8" a="1"/>
  <c r="P17" i="8" s="1"/>
  <c r="P37" i="8" a="1"/>
  <c r="P37" i="8" s="1"/>
  <c r="P27" i="8" a="1"/>
  <c r="P27" i="8" s="1"/>
  <c r="P22" i="8" a="1"/>
  <c r="P22" i="8" s="1"/>
  <c r="P29" i="8" a="1"/>
  <c r="P29" i="8" s="1"/>
  <c r="P39" i="8" a="1"/>
  <c r="P39" i="8" s="1"/>
  <c r="P36" i="8" a="1"/>
  <c r="P36" i="8" s="1"/>
  <c r="P15" i="8" a="1"/>
  <c r="P15" i="8" s="1"/>
  <c r="P33" i="8" a="1"/>
  <c r="P33" i="8" s="1"/>
  <c r="P23" i="8" a="1"/>
  <c r="P23" i="8" s="1"/>
  <c r="P14" i="8" a="1"/>
  <c r="P14" i="8" s="1"/>
  <c r="P24" i="8" a="1"/>
  <c r="P24" i="8" s="1"/>
  <c r="P26" i="8" a="1"/>
  <c r="P26" i="8" s="1"/>
  <c r="P11" i="8" a="1"/>
  <c r="P11" i="8" s="1"/>
  <c r="P40" i="8" a="1"/>
  <c r="P40" i="8" s="1"/>
  <c r="P18" i="8" a="1"/>
  <c r="P18" i="8" s="1"/>
  <c r="P35" i="8" a="1"/>
  <c r="P35" i="8" s="1"/>
  <c r="P16" i="8" a="1"/>
  <c r="P16" i="8" s="1"/>
  <c r="P41" i="8" a="1"/>
  <c r="P41" i="8" s="1"/>
  <c r="P32" i="8" a="1"/>
  <c r="P32" i="8" s="1"/>
  <c r="P20" i="8" a="1"/>
  <c r="P20" i="8" s="1"/>
  <c r="P19" i="8" a="1"/>
  <c r="P19" i="8" s="1"/>
  <c r="H8" i="6"/>
  <c r="H7" i="6"/>
  <c r="Q41" i="5"/>
  <c r="Q21" i="5"/>
  <c r="Q27" i="5"/>
  <c r="Q26" i="5"/>
  <c r="Q42" i="5"/>
  <c r="Q25" i="5"/>
  <c r="Q16" i="5"/>
  <c r="Q43" i="5"/>
  <c r="Q14" i="5"/>
  <c r="Q29" i="5"/>
  <c r="Q22" i="5"/>
  <c r="Q33" i="5"/>
  <c r="Q15" i="5"/>
  <c r="Q23" i="5"/>
  <c r="Q34" i="5"/>
  <c r="Q17" i="5"/>
  <c r="Q28" i="5"/>
  <c r="Q19" i="5"/>
  <c r="Q37" i="5"/>
  <c r="Q32" i="5"/>
  <c r="Q40" i="5"/>
  <c r="Q13" i="5"/>
  <c r="Q39" i="5"/>
  <c r="Q24" i="5"/>
  <c r="Q36" i="5"/>
  <c r="Q12" i="5"/>
  <c r="Q38" i="5"/>
  <c r="Q20" i="5"/>
  <c r="Q31" i="5"/>
  <c r="Q11" i="5"/>
  <c r="Q30" i="5"/>
  <c r="Q18" i="5"/>
  <c r="Q35" i="5"/>
  <c r="F6" i="6"/>
  <c r="C12" i="7"/>
  <c r="C32" i="7"/>
  <c r="C22" i="7"/>
  <c r="W11" i="8" a="1"/>
  <c r="AI11" i="8" a="1"/>
  <c r="C41" i="7"/>
  <c r="C24" i="7"/>
  <c r="D11" i="8" a="1"/>
  <c r="Z11" i="8" a="1"/>
  <c r="C37" i="7"/>
  <c r="C11" i="8" a="1"/>
  <c r="M11" i="8" a="1"/>
  <c r="AC11" i="8" a="1"/>
  <c r="C21" i="7"/>
  <c r="C28" i="7"/>
  <c r="AA11" i="8" a="1"/>
  <c r="R11" i="8" a="1"/>
  <c r="C19" i="7"/>
  <c r="C30" i="7"/>
  <c r="C13" i="7"/>
  <c r="AB11" i="8" a="1"/>
  <c r="C15" i="7"/>
  <c r="C14" i="7"/>
  <c r="U11" i="8" a="1"/>
  <c r="AG11" i="8" a="1"/>
  <c r="O11" i="8" a="1"/>
  <c r="C25" i="7"/>
  <c r="S11" i="8" a="1"/>
  <c r="C40" i="7"/>
  <c r="C20" i="7"/>
  <c r="C39" i="7"/>
  <c r="C34" i="7"/>
  <c r="C43" i="7"/>
  <c r="Y11" i="8" a="1"/>
  <c r="C17" i="7"/>
  <c r="AH11" i="8" a="1"/>
  <c r="J11" i="8" a="1"/>
  <c r="C36" i="7"/>
  <c r="G11" i="8" a="1"/>
  <c r="C26" i="7"/>
  <c r="AF11" i="8" a="1"/>
  <c r="C35" i="7"/>
  <c r="K11" i="8" a="1"/>
  <c r="C31" i="7"/>
  <c r="Q11" i="8" a="1"/>
  <c r="C29" i="7"/>
  <c r="C16" i="7"/>
  <c r="V11" i="8" a="1"/>
  <c r="L11" i="8" a="1"/>
  <c r="C18" i="7"/>
  <c r="C11" i="7"/>
  <c r="C33" i="7"/>
  <c r="E11" i="8" a="1"/>
  <c r="H11" i="8" a="1"/>
  <c r="AE11" i="8" a="1"/>
  <c r="F11" i="8" a="1"/>
  <c r="AD11" i="8" a="1"/>
  <c r="T11" i="8" a="1"/>
  <c r="N11" i="8" a="1"/>
  <c r="C38" i="7"/>
  <c r="C23" i="7"/>
  <c r="X11" i="8" a="1"/>
  <c r="I11" i="8" a="1"/>
  <c r="C27" i="7"/>
  <c r="C42" i="7"/>
  <c r="I11" i="8" l="1"/>
  <c r="J11" i="5" s="1"/>
  <c r="X11" i="8"/>
  <c r="Y11" i="5" s="1"/>
  <c r="N11" i="8"/>
  <c r="O11" i="5" s="1"/>
  <c r="T11" i="8"/>
  <c r="U11" i="5" s="1"/>
  <c r="AD11" i="8"/>
  <c r="AE11" i="5" s="1"/>
  <c r="F11" i="8"/>
  <c r="G11" i="5" s="1"/>
  <c r="AE11" i="8"/>
  <c r="AF11" i="5" s="1"/>
  <c r="H11" i="8"/>
  <c r="I11" i="5" s="1"/>
  <c r="E11" i="8"/>
  <c r="F11" i="5" s="1"/>
  <c r="L11" i="8"/>
  <c r="M11" i="5" s="1"/>
  <c r="V11" i="8"/>
  <c r="W11" i="5" s="1"/>
  <c r="Q11" i="8"/>
  <c r="R11" i="5" s="1"/>
  <c r="K11" i="8"/>
  <c r="L11" i="5" s="1"/>
  <c r="AF11" i="8"/>
  <c r="AG11" i="5" s="1"/>
  <c r="G11" i="8"/>
  <c r="H11" i="5" s="1"/>
  <c r="J11" i="8"/>
  <c r="K11" i="5" s="1"/>
  <c r="AH11" i="8"/>
  <c r="AI11" i="5" s="1"/>
  <c r="Y11" i="8"/>
  <c r="Z11" i="5" s="1"/>
  <c r="S11" i="8"/>
  <c r="T11" i="5" s="1"/>
  <c r="O11" i="8"/>
  <c r="P11" i="5" s="1"/>
  <c r="AG11" i="8"/>
  <c r="AH11" i="5" s="1"/>
  <c r="U11" i="8"/>
  <c r="V11" i="5" s="1"/>
  <c r="AB11" i="8"/>
  <c r="AC11" i="5" s="1"/>
  <c r="R11" i="8"/>
  <c r="S11" i="5" s="1"/>
  <c r="AA11" i="8"/>
  <c r="AB11" i="5" s="1"/>
  <c r="AC11" i="8"/>
  <c r="AD11" i="5" s="1"/>
  <c r="M11" i="8"/>
  <c r="N11" i="5" s="1"/>
  <c r="C11" i="8"/>
  <c r="D11" i="5" s="1"/>
  <c r="Z11" i="8"/>
  <c r="AA11" i="5" s="1"/>
  <c r="D11" i="8"/>
  <c r="E11" i="5" s="1"/>
  <c r="AI11" i="8"/>
  <c r="AJ11" i="5" s="1"/>
  <c r="W11" i="8"/>
  <c r="X11" i="5" s="1"/>
  <c r="C11" i="5"/>
  <c r="B12" i="5"/>
  <c r="B12" i="8"/>
  <c r="D11" i="7"/>
  <c r="D29" i="7"/>
  <c r="D31" i="7"/>
  <c r="D35" i="7"/>
  <c r="D42" i="7"/>
  <c r="D27" i="7"/>
  <c r="D33" i="7"/>
  <c r="D23" i="7"/>
  <c r="D38" i="7"/>
  <c r="D18" i="7"/>
  <c r="D16" i="7"/>
  <c r="D26" i="7"/>
  <c r="D14" i="7"/>
  <c r="D13" i="7"/>
  <c r="D43" i="7"/>
  <c r="D30" i="7"/>
  <c r="D20" i="7"/>
  <c r="D19" i="7"/>
  <c r="D21" i="7"/>
  <c r="D36" i="7"/>
  <c r="D15" i="7"/>
  <c r="D17" i="7"/>
  <c r="D34" i="7"/>
  <c r="D39" i="7"/>
  <c r="D40" i="7"/>
  <c r="D28" i="7"/>
  <c r="D25" i="7"/>
  <c r="D24" i="7"/>
  <c r="D41" i="7"/>
  <c r="D32" i="7"/>
  <c r="D12" i="7"/>
  <c r="D37" i="7"/>
  <c r="D22" i="7"/>
  <c r="Y28" i="8" l="1" a="1"/>
  <c r="Y28" i="8" s="1"/>
  <c r="Y13" i="8" a="1"/>
  <c r="Y13" i="8" s="1"/>
  <c r="Y26" i="8" a="1"/>
  <c r="Y26" i="8" s="1"/>
  <c r="Y21" i="8" a="1"/>
  <c r="Y21" i="8" s="1"/>
  <c r="Y20" i="8" a="1"/>
  <c r="Y20" i="8" s="1"/>
  <c r="Y14" i="8" a="1"/>
  <c r="Y14" i="8" s="1"/>
  <c r="Y38" i="8" a="1"/>
  <c r="Y38" i="8" s="1"/>
  <c r="Y43" i="8" a="1"/>
  <c r="Y43" i="8" s="1"/>
  <c r="Y24" i="8" a="1"/>
  <c r="Y24" i="8" s="1"/>
  <c r="Y35" i="8" a="1"/>
  <c r="Y35" i="8" s="1"/>
  <c r="Y23" i="8" a="1"/>
  <c r="Y23" i="8" s="1"/>
  <c r="Y34" i="8" a="1"/>
  <c r="Y34" i="8" s="1"/>
  <c r="Y22" i="8" a="1"/>
  <c r="Y22" i="8" s="1"/>
  <c r="Y37" i="8" a="1"/>
  <c r="Y37" i="8" s="1"/>
  <c r="Y36" i="8" a="1"/>
  <c r="Y36" i="8" s="1"/>
  <c r="Y17" i="8" a="1"/>
  <c r="Y17" i="8" s="1"/>
  <c r="Y41" i="8" a="1"/>
  <c r="Y41" i="8" s="1"/>
  <c r="Y40" i="8" a="1"/>
  <c r="Y40" i="8" s="1"/>
  <c r="Y25" i="8" a="1"/>
  <c r="Y25" i="8" s="1"/>
  <c r="Y16" i="8" a="1"/>
  <c r="Y16" i="8" s="1"/>
  <c r="Y27" i="8" a="1"/>
  <c r="Y27" i="8" s="1"/>
  <c r="Y33" i="8" a="1"/>
  <c r="Y33" i="8" s="1"/>
  <c r="Y19" i="8" a="1"/>
  <c r="Y19" i="8" s="1"/>
  <c r="Y29" i="8" a="1"/>
  <c r="Y29" i="8" s="1"/>
  <c r="Y30" i="8" a="1"/>
  <c r="Y30" i="8" s="1"/>
  <c r="Y31" i="8" a="1"/>
  <c r="Y31" i="8" s="1"/>
  <c r="Y42" i="8" a="1"/>
  <c r="Y42" i="8" s="1"/>
  <c r="Y15" i="8" a="1"/>
  <c r="Y15" i="8" s="1"/>
  <c r="Y18" i="8" a="1"/>
  <c r="Y18" i="8" s="1"/>
  <c r="Y12" i="8" a="1"/>
  <c r="Y12" i="8" s="1"/>
  <c r="Y32" i="8" a="1"/>
  <c r="Y32" i="8" s="1"/>
  <c r="Y39" i="8" a="1"/>
  <c r="Y39" i="8" s="1"/>
  <c r="B13" i="1"/>
  <c r="Z43" i="5"/>
  <c r="Z24" i="5"/>
  <c r="Z36" i="5"/>
  <c r="Z18" i="5"/>
  <c r="Z28" i="5"/>
  <c r="Z15" i="5"/>
  <c r="Z39" i="5"/>
  <c r="Z19" i="5"/>
  <c r="Z21" i="5"/>
  <c r="Z27" i="5"/>
  <c r="Z35" i="5"/>
  <c r="Z34" i="5"/>
  <c r="Z31" i="5"/>
  <c r="Z37" i="5"/>
  <c r="Z29" i="5"/>
  <c r="Z41" i="5"/>
  <c r="Z20" i="5"/>
  <c r="Z26" i="5"/>
  <c r="Z40" i="5"/>
  <c r="Z33" i="5"/>
  <c r="Z22" i="5"/>
  <c r="Z17" i="5"/>
  <c r="Z42" i="5"/>
  <c r="Z14" i="5"/>
  <c r="Z30" i="5"/>
  <c r="Z12" i="5"/>
  <c r="Z38" i="5"/>
  <c r="Z25" i="5"/>
  <c r="Z23" i="5"/>
  <c r="Z32" i="5"/>
  <c r="Z13" i="5"/>
  <c r="Z16" i="5"/>
  <c r="D12" i="8" a="1"/>
  <c r="AI12" i="8" a="1"/>
  <c r="Z12" i="8" a="1"/>
  <c r="M12" i="8" a="1"/>
  <c r="W12" i="8" a="1"/>
  <c r="C12" i="8" a="1"/>
  <c r="U12" i="8" a="1"/>
  <c r="O12" i="8" a="1"/>
  <c r="S12" i="8" a="1"/>
  <c r="J12" i="8" a="1"/>
  <c r="AB12" i="8" a="1"/>
  <c r="G12" i="8" a="1"/>
  <c r="R12" i="8" a="1"/>
  <c r="K12" i="8" a="1"/>
  <c r="AF12" i="8" a="1"/>
  <c r="F12" i="8" a="1"/>
  <c r="L12" i="8" a="1"/>
  <c r="N12" i="8" a="1"/>
  <c r="I12" i="8" a="1"/>
  <c r="V12" i="8" a="1"/>
  <c r="AD12" i="8" a="1"/>
  <c r="AH12" i="8" a="1"/>
  <c r="AG12" i="8" a="1"/>
  <c r="AC12" i="8" a="1"/>
  <c r="AA12" i="8" a="1"/>
  <c r="H12" i="8" a="1"/>
  <c r="T12" i="8" a="1"/>
  <c r="X12" i="8" a="1"/>
  <c r="Q12" i="8" a="1"/>
  <c r="AE12" i="8" a="1"/>
  <c r="E12" i="8" a="1"/>
  <c r="E12" i="8" l="1"/>
  <c r="F12" i="5" s="1"/>
  <c r="AE12" i="8"/>
  <c r="AF12" i="5" s="1"/>
  <c r="Q12" i="8"/>
  <c r="R12" i="5" s="1"/>
  <c r="X12" i="8"/>
  <c r="Y12" i="5" s="1"/>
  <c r="T12" i="8"/>
  <c r="U12" i="5" s="1"/>
  <c r="H12" i="8"/>
  <c r="I12" i="5" s="1"/>
  <c r="AA12" i="8"/>
  <c r="AB12" i="5" s="1"/>
  <c r="AC12" i="8"/>
  <c r="AD12" i="5" s="1"/>
  <c r="AG12" i="8"/>
  <c r="AH12" i="5" s="1"/>
  <c r="AH12" i="8"/>
  <c r="AI12" i="5" s="1"/>
  <c r="AD12" i="8"/>
  <c r="AE12" i="5" s="1"/>
  <c r="V12" i="8"/>
  <c r="W12" i="5" s="1"/>
  <c r="I12" i="8"/>
  <c r="J12" i="5" s="1"/>
  <c r="N12" i="8"/>
  <c r="O12" i="5" s="1"/>
  <c r="L12" i="8"/>
  <c r="M12" i="5" s="1"/>
  <c r="F12" i="8"/>
  <c r="G12" i="5" s="1"/>
  <c r="AF12" i="8"/>
  <c r="AG12" i="5" s="1"/>
  <c r="K12" i="8"/>
  <c r="L12" i="5" s="1"/>
  <c r="R12" i="8"/>
  <c r="S12" i="5" s="1"/>
  <c r="G12" i="8"/>
  <c r="H12" i="5" s="1"/>
  <c r="AB12" i="8"/>
  <c r="AC12" i="5" s="1"/>
  <c r="J12" i="8"/>
  <c r="K12" i="5" s="1"/>
  <c r="S12" i="8"/>
  <c r="T12" i="5" s="1"/>
  <c r="O12" i="8"/>
  <c r="P12" i="5" s="1"/>
  <c r="U12" i="8"/>
  <c r="V12" i="5" s="1"/>
  <c r="C12" i="8"/>
  <c r="D12" i="5" s="1"/>
  <c r="W12" i="8"/>
  <c r="X12" i="5" s="1"/>
  <c r="M12" i="8"/>
  <c r="N12" i="5" s="1"/>
  <c r="Z12" i="8"/>
  <c r="AA12" i="5" s="1"/>
  <c r="AI12" i="8"/>
  <c r="AJ12" i="5" s="1"/>
  <c r="D12" i="8"/>
  <c r="E12" i="5" s="1"/>
  <c r="C13" i="1"/>
  <c r="D13" i="1" s="1"/>
  <c r="C12" i="5"/>
  <c r="B13" i="5"/>
  <c r="B13" i="8"/>
  <c r="E42" i="7"/>
  <c r="E27" i="7"/>
  <c r="E33" i="7"/>
  <c r="E11" i="7"/>
  <c r="E38" i="7"/>
  <c r="E16" i="7"/>
  <c r="E23" i="7"/>
  <c r="E18" i="7"/>
  <c r="E29" i="7"/>
  <c r="E31" i="7"/>
  <c r="E35" i="7"/>
  <c r="E26" i="7"/>
  <c r="E15" i="7"/>
  <c r="E34" i="7"/>
  <c r="E20" i="7"/>
  <c r="E19" i="7"/>
  <c r="E40" i="7"/>
  <c r="E14" i="7"/>
  <c r="E36" i="7"/>
  <c r="E17" i="7"/>
  <c r="E13" i="7"/>
  <c r="E43" i="7"/>
  <c r="E30" i="7"/>
  <c r="E39" i="7"/>
  <c r="E28" i="7"/>
  <c r="E25" i="7"/>
  <c r="E21" i="7"/>
  <c r="E41" i="7"/>
  <c r="E22" i="7"/>
  <c r="E24" i="7"/>
  <c r="E37" i="7"/>
  <c r="E32" i="7"/>
  <c r="E12" i="7"/>
  <c r="N27" i="8" l="1" a="1"/>
  <c r="N27" i="8" s="1"/>
  <c r="N17" i="8" a="1"/>
  <c r="N17" i="8" s="1"/>
  <c r="N38" i="8" a="1"/>
  <c r="N38" i="8" s="1"/>
  <c r="N25" i="8" a="1"/>
  <c r="N25" i="8" s="1"/>
  <c r="N37" i="8" a="1"/>
  <c r="N37" i="8" s="1"/>
  <c r="N19" i="8" a="1"/>
  <c r="N19" i="8" s="1"/>
  <c r="N29" i="8" a="1"/>
  <c r="N29" i="8" s="1"/>
  <c r="N41" i="8" a="1"/>
  <c r="N41" i="8" s="1"/>
  <c r="N28" i="8" a="1"/>
  <c r="N28" i="8" s="1"/>
  <c r="N39" i="8" a="1"/>
  <c r="N39" i="8" s="1"/>
  <c r="N34" i="8" a="1"/>
  <c r="N34" i="8" s="1"/>
  <c r="N20" i="8" a="1"/>
  <c r="N20" i="8" s="1"/>
  <c r="N16" i="8" a="1"/>
  <c r="N16" i="8" s="1"/>
  <c r="N23" i="8" a="1"/>
  <c r="N23" i="8" s="1"/>
  <c r="N26" i="8" a="1"/>
  <c r="N26" i="8" s="1"/>
  <c r="N32" i="8" a="1"/>
  <c r="N32" i="8" s="1"/>
  <c r="N42" i="8" a="1"/>
  <c r="N42" i="8" s="1"/>
  <c r="N15" i="8" a="1"/>
  <c r="N15" i="8" s="1"/>
  <c r="N30" i="8" a="1"/>
  <c r="N30" i="8" s="1"/>
  <c r="N40" i="8" a="1"/>
  <c r="N40" i="8" s="1"/>
  <c r="N31" i="8" a="1"/>
  <c r="N31" i="8" s="1"/>
  <c r="N22" i="8" a="1"/>
  <c r="N22" i="8" s="1"/>
  <c r="N33" i="8" a="1"/>
  <c r="N33" i="8" s="1"/>
  <c r="N21" i="8" a="1"/>
  <c r="N21" i="8" s="1"/>
  <c r="N13" i="8" a="1"/>
  <c r="N13" i="8" s="1"/>
  <c r="N24" i="8" a="1"/>
  <c r="N24" i="8" s="1"/>
  <c r="N18" i="8" a="1"/>
  <c r="N18" i="8" s="1"/>
  <c r="N43" i="8" a="1"/>
  <c r="N43" i="8" s="1"/>
  <c r="N14" i="8" a="1"/>
  <c r="N14" i="8" s="1"/>
  <c r="N35" i="8" a="1"/>
  <c r="N35" i="8" s="1"/>
  <c r="N36" i="8" a="1"/>
  <c r="N36" i="8" s="1"/>
  <c r="B14" i="1"/>
  <c r="O25" i="5"/>
  <c r="O20" i="5"/>
  <c r="O26" i="5"/>
  <c r="O21" i="5"/>
  <c r="O39" i="5"/>
  <c r="O29" i="5"/>
  <c r="O15" i="5"/>
  <c r="O17" i="5"/>
  <c r="O40" i="5"/>
  <c r="O36" i="5"/>
  <c r="O24" i="5"/>
  <c r="O19" i="5"/>
  <c r="O35" i="5"/>
  <c r="O37" i="5"/>
  <c r="O23" i="5"/>
  <c r="O30" i="5"/>
  <c r="O27" i="5"/>
  <c r="O33" i="5"/>
  <c r="O22" i="5"/>
  <c r="O43" i="5"/>
  <c r="O28" i="5"/>
  <c r="O42" i="5"/>
  <c r="O34" i="5"/>
  <c r="O41" i="5"/>
  <c r="O32" i="5"/>
  <c r="O31" i="5"/>
  <c r="O13" i="5"/>
  <c r="O18" i="5"/>
  <c r="O38" i="5"/>
  <c r="O14" i="5"/>
  <c r="O16" i="5"/>
  <c r="C13" i="8" a="1"/>
  <c r="M13" i="8" a="1"/>
  <c r="AG13" i="8" a="1"/>
  <c r="AH13" i="8" a="1"/>
  <c r="O13" i="8" a="1"/>
  <c r="S13" i="8" a="1"/>
  <c r="R13" i="8" a="1"/>
  <c r="H13" i="8" a="1"/>
  <c r="X13" i="8" a="1"/>
  <c r="K13" i="8" a="1"/>
  <c r="F13" i="8" a="1"/>
  <c r="E13" i="8" a="1"/>
  <c r="W13" i="8" a="1"/>
  <c r="AI13" i="8" a="1"/>
  <c r="Z13" i="8" a="1"/>
  <c r="U13" i="8" a="1"/>
  <c r="J13" i="8" a="1"/>
  <c r="AB13" i="8" a="1"/>
  <c r="G13" i="8" a="1"/>
  <c r="AF13" i="8" a="1"/>
  <c r="Q13" i="8" a="1"/>
  <c r="D13" i="8" a="1"/>
  <c r="AC13" i="8" a="1"/>
  <c r="AA13" i="8" a="1"/>
  <c r="AE13" i="8" a="1"/>
  <c r="L13" i="8" a="1"/>
  <c r="T13" i="8" a="1"/>
  <c r="V13" i="8" a="1"/>
  <c r="AD13" i="8" a="1"/>
  <c r="I13" i="8" a="1"/>
  <c r="I13" i="8" l="1"/>
  <c r="J13" i="5" s="1"/>
  <c r="AD13" i="8"/>
  <c r="AE13" i="5" s="1"/>
  <c r="V13" i="8"/>
  <c r="W13" i="5" s="1"/>
  <c r="T13" i="8"/>
  <c r="U13" i="5" s="1"/>
  <c r="L13" i="8"/>
  <c r="M13" i="5" s="1"/>
  <c r="AE13" i="8"/>
  <c r="AF13" i="5" s="1"/>
  <c r="AA13" i="8"/>
  <c r="AB13" i="5" s="1"/>
  <c r="AC13" i="8"/>
  <c r="AD13" i="5" s="1"/>
  <c r="D13" i="8"/>
  <c r="E13" i="5" s="1"/>
  <c r="Q13" i="8"/>
  <c r="R13" i="5" s="1"/>
  <c r="AF13" i="8"/>
  <c r="AG13" i="5" s="1"/>
  <c r="G13" i="8"/>
  <c r="H13" i="5" s="1"/>
  <c r="AB13" i="8"/>
  <c r="AC13" i="5" s="1"/>
  <c r="J13" i="8"/>
  <c r="K13" i="5" s="1"/>
  <c r="U13" i="8"/>
  <c r="V13" i="5" s="1"/>
  <c r="Z13" i="8"/>
  <c r="AA13" i="5" s="1"/>
  <c r="AI13" i="8"/>
  <c r="AJ13" i="5" s="1"/>
  <c r="W13" i="8"/>
  <c r="X13" i="5" s="1"/>
  <c r="E13" i="8"/>
  <c r="F13" i="5" s="1"/>
  <c r="F13" i="8"/>
  <c r="G13" i="5" s="1"/>
  <c r="K13" i="8"/>
  <c r="L13" i="5" s="1"/>
  <c r="X13" i="8"/>
  <c r="Y13" i="5" s="1"/>
  <c r="H13" i="8"/>
  <c r="I13" i="5" s="1"/>
  <c r="R13" i="8"/>
  <c r="S13" i="5" s="1"/>
  <c r="S13" i="8"/>
  <c r="T13" i="5" s="1"/>
  <c r="O13" i="8"/>
  <c r="P13" i="5" s="1"/>
  <c r="AH13" i="8"/>
  <c r="AI13" i="5" s="1"/>
  <c r="AG13" i="8"/>
  <c r="AH13" i="5" s="1"/>
  <c r="M13" i="8"/>
  <c r="N13" i="5" s="1"/>
  <c r="C13" i="8"/>
  <c r="D13" i="5" s="1"/>
  <c r="C14" i="1"/>
  <c r="D14" i="1" s="1"/>
  <c r="C13" i="5"/>
  <c r="B14" i="5"/>
  <c r="B14" i="8"/>
  <c r="F23" i="7"/>
  <c r="F18" i="7"/>
  <c r="F16" i="7"/>
  <c r="F29" i="7"/>
  <c r="F31" i="7"/>
  <c r="F42" i="7"/>
  <c r="F27" i="7"/>
  <c r="F33" i="7"/>
  <c r="F11" i="7"/>
  <c r="F38" i="7"/>
  <c r="F35" i="7"/>
  <c r="F26" i="7"/>
  <c r="F14" i="7"/>
  <c r="F36" i="7"/>
  <c r="F15" i="7"/>
  <c r="F17" i="7"/>
  <c r="F13" i="7"/>
  <c r="F43" i="7"/>
  <c r="F30" i="7"/>
  <c r="F34" i="7"/>
  <c r="F39" i="7"/>
  <c r="F19" i="7"/>
  <c r="F28" i="7"/>
  <c r="F25" i="7"/>
  <c r="F21" i="7"/>
  <c r="F20" i="7"/>
  <c r="F40" i="7"/>
  <c r="F24" i="7"/>
  <c r="F37" i="7"/>
  <c r="F12" i="7"/>
  <c r="F41" i="7"/>
  <c r="F22" i="7"/>
  <c r="F32" i="7"/>
  <c r="S39" i="8" l="1" a="1"/>
  <c r="S39" i="8" s="1"/>
  <c r="S31" i="8" a="1"/>
  <c r="S31" i="8" s="1"/>
  <c r="S24" i="8" a="1"/>
  <c r="S24" i="8" s="1"/>
  <c r="S25" i="8" a="1"/>
  <c r="S25" i="8" s="1"/>
  <c r="S27" i="8" a="1"/>
  <c r="S27" i="8" s="1"/>
  <c r="S20" i="8" a="1"/>
  <c r="S20" i="8" s="1"/>
  <c r="S43" i="8" a="1"/>
  <c r="S43" i="8" s="1"/>
  <c r="S32" i="8" a="1"/>
  <c r="S32" i="8" s="1"/>
  <c r="S33" i="8" a="1"/>
  <c r="S33" i="8" s="1"/>
  <c r="S21" i="8" a="1"/>
  <c r="S21" i="8" s="1"/>
  <c r="S30" i="8" a="1"/>
  <c r="S30" i="8" s="1"/>
  <c r="S14" i="8" a="1"/>
  <c r="S14" i="8" s="1"/>
  <c r="S35" i="8" a="1"/>
  <c r="S35" i="8" s="1"/>
  <c r="S19" i="8" a="1"/>
  <c r="S19" i="8" s="1"/>
  <c r="S36" i="8" a="1"/>
  <c r="S36" i="8" s="1"/>
  <c r="S23" i="8" a="1"/>
  <c r="S23" i="8" s="1"/>
  <c r="S26" i="8" a="1"/>
  <c r="S26" i="8" s="1"/>
  <c r="S42" i="8" a="1"/>
  <c r="S42" i="8" s="1"/>
  <c r="S28" i="8" a="1"/>
  <c r="S28" i="8" s="1"/>
  <c r="S34" i="8" a="1"/>
  <c r="S34" i="8" s="1"/>
  <c r="S29" i="8" a="1"/>
  <c r="S29" i="8" s="1"/>
  <c r="S16" i="8" a="1"/>
  <c r="S16" i="8" s="1"/>
  <c r="S40" i="8" a="1"/>
  <c r="S40" i="8" s="1"/>
  <c r="S38" i="8" a="1"/>
  <c r="S38" i="8" s="1"/>
  <c r="S41" i="8" a="1"/>
  <c r="S41" i="8" s="1"/>
  <c r="S17" i="8" a="1"/>
  <c r="S17" i="8" s="1"/>
  <c r="S15" i="8" a="1"/>
  <c r="S15" i="8" s="1"/>
  <c r="S18" i="8" a="1"/>
  <c r="S18" i="8" s="1"/>
  <c r="S37" i="8" a="1"/>
  <c r="S37" i="8" s="1"/>
  <c r="S22" i="8" a="1"/>
  <c r="S22" i="8" s="1"/>
  <c r="B15" i="1"/>
  <c r="T43" i="5"/>
  <c r="T23" i="5"/>
  <c r="T40" i="5"/>
  <c r="T15" i="5"/>
  <c r="T35" i="5"/>
  <c r="T20" i="5"/>
  <c r="T33" i="5"/>
  <c r="T41" i="5"/>
  <c r="T37" i="5"/>
  <c r="T18" i="5"/>
  <c r="T28" i="5"/>
  <c r="T39" i="5"/>
  <c r="T24" i="5"/>
  <c r="T19" i="5"/>
  <c r="T30" i="5"/>
  <c r="T21" i="5"/>
  <c r="T38" i="5"/>
  <c r="T29" i="5"/>
  <c r="T34" i="5"/>
  <c r="T25" i="5"/>
  <c r="T17" i="5"/>
  <c r="T22" i="5"/>
  <c r="T32" i="5"/>
  <c r="T36" i="5"/>
  <c r="T31" i="5"/>
  <c r="T27" i="5"/>
  <c r="T42" i="5"/>
  <c r="T26" i="5"/>
  <c r="T14" i="5"/>
  <c r="T16" i="5"/>
  <c r="R14" i="8" a="1"/>
  <c r="AG14" i="8" a="1"/>
  <c r="L14" i="8" a="1"/>
  <c r="E14" i="8" a="1"/>
  <c r="AC14" i="8" a="1"/>
  <c r="AI14" i="8" a="1"/>
  <c r="T14" i="8" a="1"/>
  <c r="Z14" i="8" a="1"/>
  <c r="M14" i="8" a="1"/>
  <c r="J14" i="8" a="1"/>
  <c r="AB14" i="8" a="1"/>
  <c r="G14" i="8" a="1"/>
  <c r="O14" i="8" a="1"/>
  <c r="AD14" i="8" a="1"/>
  <c r="K14" i="8" a="1"/>
  <c r="D14" i="8" a="1"/>
  <c r="AA14" i="8" a="1"/>
  <c r="Q14" i="8" a="1"/>
  <c r="V14" i="8" a="1"/>
  <c r="I14" i="8" a="1"/>
  <c r="C14" i="8" a="1"/>
  <c r="AH14" i="8" a="1"/>
  <c r="AE14" i="8" a="1"/>
  <c r="F14" i="8" a="1"/>
  <c r="W14" i="8" a="1"/>
  <c r="U14" i="8" a="1"/>
  <c r="AF14" i="8" a="1"/>
  <c r="H14" i="8" a="1"/>
  <c r="X14" i="8" a="1"/>
  <c r="X14" i="8" l="1"/>
  <c r="Y14" i="5" s="1"/>
  <c r="H14" i="8"/>
  <c r="I14" i="5" s="1"/>
  <c r="AF14" i="8"/>
  <c r="AG14" i="5" s="1"/>
  <c r="U14" i="8"/>
  <c r="V14" i="5" s="1"/>
  <c r="W14" i="8"/>
  <c r="X14" i="5" s="1"/>
  <c r="F14" i="8"/>
  <c r="G14" i="5" s="1"/>
  <c r="AE14" i="8"/>
  <c r="AF14" i="5" s="1"/>
  <c r="AH14" i="8"/>
  <c r="AI14" i="5" s="1"/>
  <c r="C14" i="8"/>
  <c r="D14" i="5" s="1"/>
  <c r="I14" i="8"/>
  <c r="J14" i="5" s="1"/>
  <c r="V14" i="8"/>
  <c r="W14" i="5" s="1"/>
  <c r="Q14" i="8"/>
  <c r="R14" i="5" s="1"/>
  <c r="AA14" i="8"/>
  <c r="AB14" i="5" s="1"/>
  <c r="D14" i="8"/>
  <c r="E14" i="5" s="1"/>
  <c r="K14" i="8"/>
  <c r="L14" i="5" s="1"/>
  <c r="AD14" i="8"/>
  <c r="AE14" i="5" s="1"/>
  <c r="O14" i="8"/>
  <c r="P14" i="5" s="1"/>
  <c r="G14" i="8"/>
  <c r="H14" i="5" s="1"/>
  <c r="AB14" i="8"/>
  <c r="AC14" i="5" s="1"/>
  <c r="J14" i="8"/>
  <c r="K14" i="5" s="1"/>
  <c r="M14" i="8"/>
  <c r="N14" i="5" s="1"/>
  <c r="Z14" i="8"/>
  <c r="AA14" i="5" s="1"/>
  <c r="T14" i="8"/>
  <c r="U14" i="5" s="1"/>
  <c r="AI14" i="8"/>
  <c r="AJ14" i="5" s="1"/>
  <c r="AC14" i="8"/>
  <c r="AD14" i="5" s="1"/>
  <c r="E14" i="8"/>
  <c r="F14" i="5" s="1"/>
  <c r="L14" i="8"/>
  <c r="M14" i="5" s="1"/>
  <c r="AG14" i="8"/>
  <c r="AH14" i="5" s="1"/>
  <c r="R14" i="8"/>
  <c r="S14" i="5" s="1"/>
  <c r="C15" i="1"/>
  <c r="D15" i="1" s="1"/>
  <c r="C14" i="5"/>
  <c r="B15" i="5"/>
  <c r="B15" i="8"/>
  <c r="G42" i="7"/>
  <c r="G11" i="7"/>
  <c r="G18" i="7"/>
  <c r="G29" i="7"/>
  <c r="G27" i="7"/>
  <c r="G33" i="7"/>
  <c r="G23" i="7"/>
  <c r="G38" i="7"/>
  <c r="G16" i="7"/>
  <c r="G31" i="7"/>
  <c r="G35" i="7"/>
  <c r="G26" i="7"/>
  <c r="G14" i="7"/>
  <c r="G15" i="7"/>
  <c r="G17" i="7"/>
  <c r="G13" i="7"/>
  <c r="G43" i="7"/>
  <c r="G39" i="7"/>
  <c r="G40" i="7"/>
  <c r="G28" i="7"/>
  <c r="G21" i="7"/>
  <c r="G36" i="7"/>
  <c r="G30" i="7"/>
  <c r="G34" i="7"/>
  <c r="G20" i="7"/>
  <c r="G19" i="7"/>
  <c r="G25" i="7"/>
  <c r="G37" i="7"/>
  <c r="G22" i="7"/>
  <c r="G32" i="7"/>
  <c r="G24" i="7"/>
  <c r="G41" i="7"/>
  <c r="G12" i="7"/>
  <c r="AA25" i="8" l="1" a="1"/>
  <c r="AA25" i="8" s="1"/>
  <c r="AA32" i="8" a="1"/>
  <c r="AA32" i="8" s="1"/>
  <c r="AA35" i="8" a="1"/>
  <c r="AA35" i="8" s="1"/>
  <c r="AA17" i="8" a="1"/>
  <c r="AA17" i="8" s="1"/>
  <c r="AA23" i="8" a="1"/>
  <c r="AA23" i="8" s="1"/>
  <c r="AA38" i="8" a="1"/>
  <c r="AA38" i="8" s="1"/>
  <c r="AA27" i="8" a="1"/>
  <c r="AA27" i="8" s="1"/>
  <c r="AA29" i="8" a="1"/>
  <c r="AA29" i="8" s="1"/>
  <c r="AA22" i="8" a="1"/>
  <c r="AA22" i="8" s="1"/>
  <c r="AA40" i="8" a="1"/>
  <c r="AA40" i="8" s="1"/>
  <c r="AA28" i="8" a="1"/>
  <c r="AA28" i="8" s="1"/>
  <c r="AA19" i="8" a="1"/>
  <c r="AA19" i="8" s="1"/>
  <c r="AA26" i="8" a="1"/>
  <c r="AA26" i="8" s="1"/>
  <c r="AA24" i="8" a="1"/>
  <c r="AA24" i="8" s="1"/>
  <c r="AA18" i="8" a="1"/>
  <c r="AA18" i="8" s="1"/>
  <c r="AA34" i="8" a="1"/>
  <c r="AA34" i="8" s="1"/>
  <c r="AA16" i="8" a="1"/>
  <c r="AA16" i="8" s="1"/>
  <c r="AA36" i="8" a="1"/>
  <c r="AA36" i="8" s="1"/>
  <c r="AA30" i="8" a="1"/>
  <c r="AA30" i="8" s="1"/>
  <c r="AA21" i="8" a="1"/>
  <c r="AA21" i="8" s="1"/>
  <c r="AA15" i="8" a="1"/>
  <c r="AA15" i="8" s="1"/>
  <c r="AA31" i="8" a="1"/>
  <c r="AA31" i="8" s="1"/>
  <c r="AA33" i="8" a="1"/>
  <c r="AA33" i="8" s="1"/>
  <c r="AA20" i="8" a="1"/>
  <c r="AA20" i="8" s="1"/>
  <c r="AA37" i="8" a="1"/>
  <c r="AA37" i="8" s="1"/>
  <c r="AA41" i="8" a="1"/>
  <c r="AA41" i="8" s="1"/>
  <c r="AA42" i="8" a="1"/>
  <c r="AA42" i="8" s="1"/>
  <c r="AA39" i="8" a="1"/>
  <c r="AA39" i="8" s="1"/>
  <c r="AA43" i="8" a="1"/>
  <c r="AA43" i="8" s="1"/>
  <c r="B16" i="1"/>
  <c r="AB18" i="5"/>
  <c r="AB25" i="5"/>
  <c r="AB34" i="5"/>
  <c r="AB42" i="5"/>
  <c r="AB37" i="5"/>
  <c r="AB29" i="5"/>
  <c r="AB21" i="5"/>
  <c r="AB36" i="5"/>
  <c r="AB43" i="5"/>
  <c r="AB22" i="5"/>
  <c r="AB38" i="5"/>
  <c r="AB27" i="5"/>
  <c r="AB30" i="5"/>
  <c r="AB26" i="5"/>
  <c r="AB32" i="5"/>
  <c r="AB17" i="5"/>
  <c r="AB28" i="5"/>
  <c r="AB15" i="5"/>
  <c r="AB39" i="5"/>
  <c r="AB41" i="5"/>
  <c r="AB31" i="5"/>
  <c r="AB33" i="5"/>
  <c r="AB24" i="5"/>
  <c r="AB16" i="5"/>
  <c r="AB20" i="5"/>
  <c r="AB35" i="5"/>
  <c r="AB19" i="5"/>
  <c r="AB23" i="5"/>
  <c r="AB40" i="5"/>
  <c r="U15" i="8" a="1"/>
  <c r="AC15" i="8" a="1"/>
  <c r="AE15" i="8" a="1"/>
  <c r="F15" i="8" a="1"/>
  <c r="T15" i="8" a="1"/>
  <c r="AG15" i="8" a="1"/>
  <c r="W15" i="8" a="1"/>
  <c r="AI15" i="8" a="1"/>
  <c r="O15" i="8" a="1"/>
  <c r="AH15" i="8" a="1"/>
  <c r="H15" i="8" a="1"/>
  <c r="AD15" i="8" a="1"/>
  <c r="D15" i="8" a="1"/>
  <c r="R15" i="8" a="1"/>
  <c r="J15" i="8" a="1"/>
  <c r="AB15" i="8" a="1"/>
  <c r="G15" i="8" a="1"/>
  <c r="C15" i="8" a="1"/>
  <c r="M15" i="8" a="1"/>
  <c r="V15" i="8" a="1"/>
  <c r="I15" i="8" a="1"/>
  <c r="Q15" i="8" a="1"/>
  <c r="K15" i="8" a="1"/>
  <c r="AF15" i="8" a="1"/>
  <c r="L15" i="8" a="1"/>
  <c r="Z15" i="8" a="1"/>
  <c r="X15" i="8" a="1"/>
  <c r="E15" i="8" a="1"/>
  <c r="E15" i="8" l="1"/>
  <c r="X15" i="8"/>
  <c r="Z15" i="8"/>
  <c r="L15" i="8"/>
  <c r="AF15" i="8"/>
  <c r="K15" i="8"/>
  <c r="Q15" i="8"/>
  <c r="I15" i="8"/>
  <c r="V15" i="8"/>
  <c r="M15" i="8"/>
  <c r="C15" i="8"/>
  <c r="G15" i="8"/>
  <c r="AB15" i="8"/>
  <c r="J15" i="8"/>
  <c r="R15" i="8"/>
  <c r="D15" i="8"/>
  <c r="AD15" i="8"/>
  <c r="H15" i="8"/>
  <c r="AH15" i="8"/>
  <c r="O15" i="8"/>
  <c r="AI15" i="8"/>
  <c r="W15" i="8"/>
  <c r="AG15" i="8"/>
  <c r="T15" i="8"/>
  <c r="F15" i="8"/>
  <c r="AE15" i="8"/>
  <c r="AC15" i="8"/>
  <c r="U15" i="8"/>
  <c r="C16" i="1"/>
  <c r="D16" i="1" s="1"/>
  <c r="D15" i="5"/>
  <c r="E15" i="5"/>
  <c r="F15" i="5"/>
  <c r="G15" i="5"/>
  <c r="H15" i="5"/>
  <c r="I15" i="5"/>
  <c r="J15" i="5"/>
  <c r="K15" i="5"/>
  <c r="L15" i="5"/>
  <c r="M15" i="5"/>
  <c r="N15" i="5"/>
  <c r="P15" i="5"/>
  <c r="R15" i="5"/>
  <c r="S15" i="5"/>
  <c r="U15" i="5"/>
  <c r="V15" i="5"/>
  <c r="W15" i="5"/>
  <c r="X15" i="5"/>
  <c r="Y15" i="5"/>
  <c r="AA15" i="5"/>
  <c r="AC15" i="5"/>
  <c r="AD15" i="5"/>
  <c r="AE15" i="5"/>
  <c r="AF15" i="5"/>
  <c r="AG15" i="5"/>
  <c r="AH15" i="5"/>
  <c r="AI15" i="5"/>
  <c r="AJ15" i="5"/>
  <c r="C15" i="5"/>
  <c r="B16" i="5"/>
  <c r="B17" i="1"/>
  <c r="C17" i="1"/>
  <c r="D17" i="1"/>
  <c r="B16" i="8"/>
  <c r="C16" i="8" a="1"/>
  <c r="C16" i="8"/>
  <c r="D16" i="5"/>
  <c r="D16" i="8" a="1"/>
  <c r="D16" i="8"/>
  <c r="E16" i="5"/>
  <c r="E16" i="8" a="1"/>
  <c r="E16" i="8"/>
  <c r="F16" i="5"/>
  <c r="F16" i="8" a="1"/>
  <c r="F16" i="8"/>
  <c r="G16" i="5"/>
  <c r="G16" i="8" a="1"/>
  <c r="G16" i="8"/>
  <c r="H16" i="5"/>
  <c r="H16" i="8" a="1"/>
  <c r="H16" i="8"/>
  <c r="I16" i="5"/>
  <c r="I16" i="8" a="1"/>
  <c r="I16" i="8"/>
  <c r="J16" i="5"/>
  <c r="J16" i="8" a="1"/>
  <c r="J16" i="8"/>
  <c r="K16" i="5"/>
  <c r="K16" i="8" a="1"/>
  <c r="K16" i="8"/>
  <c r="L16" i="5"/>
  <c r="M16" i="5"/>
  <c r="M16" i="8" a="1"/>
  <c r="M16" i="8"/>
  <c r="N16" i="5"/>
  <c r="O16" i="8" a="1"/>
  <c r="O16" i="8"/>
  <c r="P16" i="5"/>
  <c r="Q16" i="8" a="1"/>
  <c r="Q16" i="8"/>
  <c r="R16" i="5"/>
  <c r="R16" i="8" a="1"/>
  <c r="R16" i="8"/>
  <c r="S16" i="5"/>
  <c r="T16" i="8" a="1"/>
  <c r="T16" i="8"/>
  <c r="U16" i="5"/>
  <c r="U16" i="8" a="1"/>
  <c r="U16" i="8"/>
  <c r="V16" i="5"/>
  <c r="V16" i="8" a="1"/>
  <c r="V16" i="8"/>
  <c r="W16" i="5"/>
  <c r="W16" i="8" a="1"/>
  <c r="W16" i="8"/>
  <c r="X16" i="5"/>
  <c r="X16" i="8" a="1"/>
  <c r="X16" i="8"/>
  <c r="Y16" i="5"/>
  <c r="Z16" i="8" a="1"/>
  <c r="Z16" i="8"/>
  <c r="AA16" i="5"/>
  <c r="AB16" i="8" a="1"/>
  <c r="AB16" i="8"/>
  <c r="AC16" i="5"/>
  <c r="AC16" i="8" a="1"/>
  <c r="AC16" i="8"/>
  <c r="AD16" i="5"/>
  <c r="AD16" i="8" a="1"/>
  <c r="AD16" i="8"/>
  <c r="AE16" i="5"/>
  <c r="AE16" i="8" a="1"/>
  <c r="AE16" i="8"/>
  <c r="AF16" i="5"/>
  <c r="AF16" i="8" a="1"/>
  <c r="AF16" i="8"/>
  <c r="AG16" i="5"/>
  <c r="AG16" i="8" a="1"/>
  <c r="AG16" i="8"/>
  <c r="AH16" i="5"/>
  <c r="AH16" i="8" a="1"/>
  <c r="AH16" i="8"/>
  <c r="AI16" i="5"/>
  <c r="AI16" i="8" a="1"/>
  <c r="AI16" i="8"/>
  <c r="AJ16" i="5"/>
  <c r="C16" i="5"/>
  <c r="B17" i="5"/>
  <c r="B17" i="8"/>
  <c r="L43" i="8" a="1"/>
  <c r="O43" i="8" a="1"/>
  <c r="L30" i="8" a="1"/>
  <c r="O30" i="8" a="1"/>
  <c r="O41" i="8" a="1"/>
  <c r="L41" i="8" a="1"/>
  <c r="O37" i="8" a="1"/>
  <c r="L37" i="8" a="1"/>
  <c r="O23" i="8" a="1"/>
  <c r="L23" i="8" a="1"/>
  <c r="O42" i="8" a="1"/>
  <c r="L42" i="8" a="1"/>
  <c r="O21" i="8" a="1"/>
  <c r="L21" i="8" a="1"/>
  <c r="O19" i="8" a="1"/>
  <c r="L19" i="8" a="1"/>
  <c r="L40" i="8" a="1"/>
  <c r="O40" i="8" a="1"/>
  <c r="L36" i="8" a="1"/>
  <c r="O36" i="8" a="1"/>
  <c r="O32" i="8" a="1"/>
  <c r="L32" i="8" a="1"/>
  <c r="L26" i="8" a="1"/>
  <c r="O26" i="8" a="1"/>
  <c r="L20" i="8" a="1"/>
  <c r="O20" i="8" a="1"/>
  <c r="O31" i="8" a="1"/>
  <c r="L31" i="8" a="1"/>
  <c r="L17" i="8" a="1"/>
  <c r="O17" i="8" a="1"/>
  <c r="H27" i="7"/>
  <c r="I27" i="7"/>
  <c r="H33" i="7"/>
  <c r="I33" i="7"/>
  <c r="I23" i="7"/>
  <c r="H29" i="7"/>
  <c r="I29" i="7"/>
  <c r="H42" i="7"/>
  <c r="I42" i="7"/>
  <c r="H11" i="7"/>
  <c r="I11" i="7"/>
  <c r="H38" i="7"/>
  <c r="I38" i="7"/>
  <c r="H18" i="7"/>
  <c r="I18" i="7"/>
  <c r="H16" i="7"/>
  <c r="I16" i="7"/>
  <c r="H31" i="7"/>
  <c r="I31" i="7"/>
  <c r="H35" i="7"/>
  <c r="I35" i="7"/>
  <c r="H26" i="7"/>
  <c r="I26" i="7"/>
  <c r="H14" i="7"/>
  <c r="I14" i="7"/>
  <c r="H17" i="7"/>
  <c r="I17" i="7"/>
  <c r="H30" i="7"/>
  <c r="I30" i="7"/>
  <c r="H39" i="7"/>
  <c r="I39" i="7"/>
  <c r="H20" i="7"/>
  <c r="I20" i="7"/>
  <c r="H40" i="7"/>
  <c r="I40" i="7"/>
  <c r="H28" i="7"/>
  <c r="I28" i="7"/>
  <c r="H25" i="7"/>
  <c r="I25" i="7"/>
  <c r="H36" i="7"/>
  <c r="I36" i="7"/>
  <c r="H15" i="7"/>
  <c r="I15" i="7"/>
  <c r="H13" i="7"/>
  <c r="I13" i="7"/>
  <c r="H43" i="7"/>
  <c r="I43" i="7"/>
  <c r="H34" i="7"/>
  <c r="I34" i="7"/>
  <c r="H19" i="7"/>
  <c r="I19" i="7"/>
  <c r="H21" i="7"/>
  <c r="I21" i="7"/>
  <c r="H24" i="7"/>
  <c r="I24" i="7"/>
  <c r="H41" i="7"/>
  <c r="I41" i="7"/>
  <c r="H37" i="7"/>
  <c r="I37" i="7"/>
  <c r="H22" i="7"/>
  <c r="I22" i="7"/>
  <c r="H12" i="7"/>
  <c r="I12" i="7"/>
  <c r="H32" i="7"/>
  <c r="I32" i="7"/>
  <c r="L39" i="8" a="1"/>
  <c r="O39" i="8" a="1"/>
  <c r="O35" i="8" a="1"/>
  <c r="L35" i="8" a="1"/>
  <c r="L28" i="8" a="1"/>
  <c r="O28" i="8" a="1"/>
  <c r="L27" i="8" a="1"/>
  <c r="O27" i="8" a="1"/>
  <c r="L38" i="8" a="1"/>
  <c r="O38" i="8" a="1"/>
  <c r="O34" i="8" a="1"/>
  <c r="L34" i="8" a="1"/>
  <c r="O24" i="8" a="1"/>
  <c r="L24" i="8" a="1"/>
  <c r="L22" i="8" a="1"/>
  <c r="O22" i="8" a="1"/>
  <c r="O33" i="8" a="1"/>
  <c r="L33" i="8" a="1"/>
  <c r="O29" i="8" a="1"/>
  <c r="L29" i="8" a="1"/>
  <c r="O25" i="8" a="1"/>
  <c r="L25" i="8" a="1"/>
  <c r="L16" i="8" a="1"/>
  <c r="H23" i="7"/>
  <c r="L18" i="8" a="1"/>
  <c r="O18" i="8" a="1"/>
  <c r="M43" i="5"/>
  <c r="P43" i="5"/>
  <c r="B18" i="1"/>
  <c r="C18" i="1"/>
  <c r="D18" i="1"/>
  <c r="M39" i="5"/>
  <c r="P39" i="5"/>
  <c r="P40" i="5"/>
  <c r="M40" i="5"/>
  <c r="P36" i="5"/>
  <c r="M36" i="5"/>
  <c r="M30" i="5"/>
  <c r="P30" i="5"/>
  <c r="M28" i="5"/>
  <c r="P28" i="5"/>
  <c r="M24" i="5"/>
  <c r="P24" i="5"/>
  <c r="M31" i="5"/>
  <c r="P31" i="5"/>
  <c r="P27" i="5"/>
  <c r="M27" i="5"/>
  <c r="P26" i="5"/>
  <c r="M26" i="5"/>
  <c r="M20" i="5"/>
  <c r="P20" i="5"/>
  <c r="O29" i="8"/>
  <c r="O41" i="8"/>
  <c r="O27" i="8"/>
  <c r="O26" i="8"/>
  <c r="O24" i="8"/>
  <c r="M42" i="5"/>
  <c r="P42" i="5"/>
  <c r="P41" i="5"/>
  <c r="M41" i="5"/>
  <c r="P38" i="5"/>
  <c r="M38" i="5"/>
  <c r="P37" i="5"/>
  <c r="M37" i="5"/>
  <c r="M34" i="5"/>
  <c r="P34" i="5"/>
  <c r="P32" i="5"/>
  <c r="M32" i="5"/>
  <c r="M22" i="5"/>
  <c r="P22" i="5"/>
  <c r="L37" i="8"/>
  <c r="L20" i="8"/>
  <c r="O25" i="8"/>
  <c r="O18" i="8"/>
  <c r="L24" i="8"/>
  <c r="L22" i="8"/>
  <c r="O33" i="8"/>
  <c r="O31" i="8"/>
  <c r="M35" i="5"/>
  <c r="P35" i="5"/>
  <c r="P33" i="5"/>
  <c r="M33" i="5"/>
  <c r="P29" i="5"/>
  <c r="M29" i="5"/>
  <c r="P25" i="5"/>
  <c r="M25" i="5"/>
  <c r="M23" i="5"/>
  <c r="P23" i="5"/>
  <c r="M21" i="5"/>
  <c r="P21" i="5"/>
  <c r="L39" i="8"/>
  <c r="O30" i="8"/>
  <c r="O20" i="8"/>
  <c r="L18" i="8"/>
  <c r="L42" i="8"/>
  <c r="L25" i="8"/>
  <c r="L36" i="8"/>
  <c r="L38" i="8"/>
  <c r="L34" i="8"/>
  <c r="O17" i="8"/>
  <c r="O19" i="8"/>
  <c r="O23" i="8"/>
  <c r="O35" i="8"/>
  <c r="L31" i="8"/>
  <c r="L43" i="8"/>
  <c r="P19" i="5"/>
  <c r="M19" i="5"/>
  <c r="M18" i="5"/>
  <c r="P18" i="5"/>
  <c r="O21" i="8"/>
  <c r="O42" i="8"/>
  <c r="O37" i="8"/>
  <c r="L29" i="8"/>
  <c r="L40" i="8"/>
  <c r="O43" i="8"/>
  <c r="L16" i="8"/>
  <c r="L17" i="8"/>
  <c r="O22" i="8"/>
  <c r="L26" i="8"/>
  <c r="O28" i="8"/>
  <c r="L41" i="8"/>
  <c r="L19" i="8"/>
  <c r="L33" i="8"/>
  <c r="L23" i="8"/>
  <c r="L28" i="8"/>
  <c r="O32" i="8"/>
  <c r="L21" i="8"/>
  <c r="O36" i="8"/>
  <c r="O38" i="8"/>
  <c r="L27" i="8"/>
  <c r="O34" i="8"/>
  <c r="L35" i="8"/>
  <c r="O39" i="8"/>
  <c r="L32" i="8"/>
  <c r="L30" i="8"/>
  <c r="O40" i="8"/>
  <c r="P17" i="5"/>
  <c r="M17" i="5"/>
  <c r="F17" i="8" a="1"/>
  <c r="F17" i="8"/>
  <c r="G17" i="5"/>
  <c r="W17" i="8" a="1"/>
  <c r="W17" i="8"/>
  <c r="X17" i="5"/>
  <c r="U17" i="8" a="1"/>
  <c r="U17" i="8"/>
  <c r="V17" i="5"/>
  <c r="X17" i="8" a="1"/>
  <c r="X17" i="8"/>
  <c r="Y17" i="5"/>
  <c r="V17" i="8" a="1"/>
  <c r="V17" i="8"/>
  <c r="W17" i="5"/>
  <c r="AF17" i="8" a="1"/>
  <c r="AF17" i="8"/>
  <c r="AG17" i="5"/>
  <c r="K17" i="8" a="1"/>
  <c r="K17" i="8"/>
  <c r="L17" i="5"/>
  <c r="AH17" i="8" a="1"/>
  <c r="AH17" i="8"/>
  <c r="AI17" i="5"/>
  <c r="G17" i="8" a="1"/>
  <c r="G17" i="8"/>
  <c r="H17" i="5"/>
  <c r="Z17" i="8" a="1"/>
  <c r="Z17" i="8"/>
  <c r="AA17" i="5"/>
  <c r="AD17" i="8" a="1"/>
  <c r="AD17" i="8"/>
  <c r="AE17" i="5"/>
  <c r="AB17" i="8" a="1"/>
  <c r="AB17" i="8"/>
  <c r="AC17" i="5"/>
  <c r="J17" i="8" a="1"/>
  <c r="J17" i="8"/>
  <c r="K17" i="5"/>
  <c r="T17" i="8" a="1"/>
  <c r="T17" i="8"/>
  <c r="U17" i="5"/>
  <c r="D17" i="8" a="1"/>
  <c r="D17" i="8"/>
  <c r="E17" i="5"/>
  <c r="R17" i="8" a="1"/>
  <c r="R17" i="8"/>
  <c r="S17" i="5"/>
  <c r="I17" i="8" a="1"/>
  <c r="I17" i="8"/>
  <c r="J17" i="5"/>
  <c r="Q17" i="8" a="1"/>
  <c r="Q17" i="8"/>
  <c r="R17" i="5"/>
  <c r="AG17" i="8" a="1"/>
  <c r="AG17" i="8"/>
  <c r="AH17" i="5"/>
  <c r="AI17" i="8" a="1"/>
  <c r="AI17" i="8"/>
  <c r="AJ17" i="5"/>
  <c r="AE17" i="8" a="1"/>
  <c r="AE17" i="8"/>
  <c r="AF17" i="5"/>
  <c r="H17" i="8" a="1"/>
  <c r="H17" i="8"/>
  <c r="I17" i="5"/>
  <c r="AC17" i="8" a="1"/>
  <c r="AC17" i="8"/>
  <c r="AD17" i="5"/>
  <c r="M17" i="8" a="1"/>
  <c r="M17" i="8"/>
  <c r="N17" i="5"/>
  <c r="E17" i="8" a="1"/>
  <c r="E17" i="8"/>
  <c r="F17" i="5"/>
  <c r="C17" i="8" a="1"/>
  <c r="C17" i="8"/>
  <c r="D17" i="5"/>
  <c r="C17" i="5"/>
  <c r="B18" i="5"/>
  <c r="B18" i="8"/>
  <c r="F18" i="8" a="1"/>
  <c r="F18" i="8"/>
  <c r="G18" i="5"/>
  <c r="AG18" i="8" a="1"/>
  <c r="AG18" i="8"/>
  <c r="AH18" i="5"/>
  <c r="AI18" i="8" a="1"/>
  <c r="AI18" i="8"/>
  <c r="AJ18" i="5"/>
  <c r="G18" i="8" a="1"/>
  <c r="G18" i="8"/>
  <c r="H18" i="5"/>
  <c r="M18" i="8" a="1"/>
  <c r="M18" i="8"/>
  <c r="N18" i="5"/>
  <c r="AC18" i="8" a="1"/>
  <c r="AC18" i="8"/>
  <c r="AD18" i="5"/>
  <c r="H18" i="8" a="1"/>
  <c r="H18" i="8"/>
  <c r="I18" i="5"/>
  <c r="AH18" i="8" a="1"/>
  <c r="AH18" i="8"/>
  <c r="AI18" i="5"/>
  <c r="E18" i="8" a="1"/>
  <c r="E18" i="8"/>
  <c r="F18" i="5"/>
  <c r="AE18" i="8" a="1"/>
  <c r="AE18" i="8"/>
  <c r="AF18" i="5"/>
  <c r="V18" i="8" a="1"/>
  <c r="V18" i="8"/>
  <c r="W18" i="5"/>
  <c r="I18" i="8" a="1"/>
  <c r="I18" i="8"/>
  <c r="J18" i="5"/>
  <c r="Z18" i="8" a="1"/>
  <c r="Z18" i="8"/>
  <c r="AA18" i="5"/>
  <c r="Q18" i="8" a="1"/>
  <c r="Q18" i="8"/>
  <c r="R18" i="5"/>
  <c r="U18" i="5"/>
  <c r="AD18" i="8" a="1"/>
  <c r="AD18" i="8"/>
  <c r="AE18" i="5"/>
  <c r="U18" i="8" a="1"/>
  <c r="U18" i="8"/>
  <c r="V18" i="5"/>
  <c r="X18" i="8" a="1"/>
  <c r="X18" i="8"/>
  <c r="Y18" i="5"/>
  <c r="AB18" i="8" a="1"/>
  <c r="AB18" i="8"/>
  <c r="AC18" i="5"/>
  <c r="R18" i="8" a="1"/>
  <c r="R18" i="8"/>
  <c r="S18" i="5"/>
  <c r="J18" i="8" a="1"/>
  <c r="J18" i="8"/>
  <c r="K18" i="5"/>
  <c r="K18" i="8" a="1"/>
  <c r="K18" i="8"/>
  <c r="L18" i="5"/>
  <c r="D18" i="8" a="1"/>
  <c r="D18" i="8"/>
  <c r="E18" i="5"/>
  <c r="AF18" i="8" a="1"/>
  <c r="AF18" i="8"/>
  <c r="AG18" i="5"/>
  <c r="W18" i="8" a="1"/>
  <c r="W18" i="8"/>
  <c r="X18" i="5"/>
  <c r="C18" i="8" a="1"/>
  <c r="C18" i="8"/>
  <c r="D18" i="5"/>
  <c r="C18" i="5"/>
  <c r="B19" i="5"/>
  <c r="B19" i="8"/>
  <c r="K19" i="5"/>
  <c r="U19" i="5"/>
  <c r="B19" i="1"/>
  <c r="B20" i="1"/>
  <c r="C20" i="1"/>
  <c r="U21" i="5"/>
  <c r="K21" i="5"/>
  <c r="K23" i="5"/>
  <c r="U23" i="5"/>
  <c r="K25" i="5"/>
  <c r="U25" i="5"/>
  <c r="K29" i="5"/>
  <c r="U29" i="5"/>
  <c r="U33" i="5"/>
  <c r="K33" i="5"/>
  <c r="K35" i="5"/>
  <c r="U35" i="5"/>
  <c r="K22" i="5"/>
  <c r="U22" i="5"/>
  <c r="K32" i="5"/>
  <c r="U32" i="5"/>
  <c r="K34" i="5"/>
  <c r="U34" i="5"/>
  <c r="K37" i="5"/>
  <c r="U37" i="5"/>
  <c r="K38" i="5"/>
  <c r="U38" i="5"/>
  <c r="K41" i="5"/>
  <c r="U41" i="5"/>
  <c r="U42" i="5"/>
  <c r="K42" i="5"/>
  <c r="U20" i="5"/>
  <c r="K20" i="5"/>
  <c r="K26" i="5"/>
  <c r="U26" i="5"/>
  <c r="U27" i="5"/>
  <c r="K27" i="5"/>
  <c r="U31" i="5"/>
  <c r="K31" i="5"/>
  <c r="K24" i="5"/>
  <c r="U24" i="5"/>
  <c r="K28" i="5"/>
  <c r="U28" i="5"/>
  <c r="U30" i="5"/>
  <c r="K30" i="5"/>
  <c r="U36" i="5"/>
  <c r="K36" i="5"/>
  <c r="K40" i="5"/>
  <c r="U40" i="5"/>
  <c r="C19" i="1"/>
  <c r="D19" i="1"/>
  <c r="D20" i="1"/>
  <c r="U39" i="5"/>
  <c r="K39" i="5"/>
  <c r="U43" i="5"/>
  <c r="K43" i="5"/>
  <c r="J12" i="7"/>
  <c r="J32" i="7"/>
  <c r="J37" i="7"/>
  <c r="J41" i="7"/>
  <c r="J24" i="7"/>
  <c r="J22" i="7"/>
  <c r="J25" i="7"/>
  <c r="J28" i="7"/>
  <c r="J20" i="7"/>
  <c r="J34" i="7"/>
  <c r="J30" i="7"/>
  <c r="J17" i="7"/>
  <c r="J15" i="7"/>
  <c r="J36" i="7"/>
  <c r="J21" i="7"/>
  <c r="J40" i="7"/>
  <c r="J19" i="7"/>
  <c r="J39" i="7"/>
  <c r="J43" i="7"/>
  <c r="J13" i="7"/>
  <c r="J14" i="7"/>
  <c r="J26" i="7"/>
  <c r="J35" i="7"/>
  <c r="J23" i="7"/>
  <c r="J27" i="7"/>
  <c r="J31" i="7"/>
  <c r="J29" i="7"/>
  <c r="J16" i="7"/>
  <c r="J18" i="7"/>
  <c r="J38" i="7"/>
  <c r="J11" i="7"/>
  <c r="J33" i="7"/>
  <c r="J42" i="7"/>
  <c r="T18" i="8" a="1"/>
  <c r="T18" i="8"/>
  <c r="J25" i="8" a="1"/>
  <c r="J25" i="8"/>
  <c r="T25" i="8" a="1"/>
  <c r="T25" i="8"/>
  <c r="T29" i="8" a="1"/>
  <c r="T29" i="8"/>
  <c r="J29" i="8" a="1"/>
  <c r="J29" i="8"/>
  <c r="T33" i="8" a="1"/>
  <c r="T33" i="8"/>
  <c r="J33" i="8" a="1"/>
  <c r="J33" i="8"/>
  <c r="T22" i="8" a="1"/>
  <c r="T22" i="8"/>
  <c r="J22" i="8" a="1"/>
  <c r="J22" i="8"/>
  <c r="J24" i="8" a="1"/>
  <c r="J24" i="8"/>
  <c r="T24" i="8" a="1"/>
  <c r="T24" i="8"/>
  <c r="T34" i="8" a="1"/>
  <c r="T34" i="8"/>
  <c r="J34" i="8" a="1"/>
  <c r="J34" i="8"/>
  <c r="T38" i="8" a="1"/>
  <c r="T38" i="8"/>
  <c r="J38" i="8" a="1"/>
  <c r="J38" i="8"/>
  <c r="T27" i="8" a="1"/>
  <c r="T27" i="8"/>
  <c r="J27" i="8" a="1"/>
  <c r="J27" i="8"/>
  <c r="T28" i="8" a="1"/>
  <c r="T28" i="8"/>
  <c r="J28" i="8" a="1"/>
  <c r="J28" i="8"/>
  <c r="J35" i="8" a="1"/>
  <c r="J35" i="8"/>
  <c r="T35" i="8" a="1"/>
  <c r="T35" i="8"/>
  <c r="T39" i="8" a="1"/>
  <c r="T39" i="8"/>
  <c r="J39" i="8" a="1"/>
  <c r="J39" i="8"/>
  <c r="J31" i="8" a="1"/>
  <c r="J31" i="8"/>
  <c r="T31" i="8" a="1"/>
  <c r="T31" i="8"/>
  <c r="J20" i="8" a="1"/>
  <c r="J20" i="8"/>
  <c r="T20" i="8" a="1"/>
  <c r="T20" i="8"/>
  <c r="J26" i="8" a="1"/>
  <c r="J26" i="8"/>
  <c r="T26" i="8" a="1"/>
  <c r="T26" i="8"/>
  <c r="T32" i="8" a="1"/>
  <c r="T32" i="8"/>
  <c r="J32" i="8" a="1"/>
  <c r="J32" i="8"/>
  <c r="T36" i="8" a="1"/>
  <c r="T36" i="8"/>
  <c r="J36" i="8" a="1"/>
  <c r="J36" i="8"/>
  <c r="J40" i="8" a="1"/>
  <c r="J40" i="8"/>
  <c r="T40" i="8" a="1"/>
  <c r="T40" i="8"/>
  <c r="K22" i="7"/>
  <c r="K24" i="7"/>
  <c r="K12" i="7"/>
  <c r="K32" i="7"/>
  <c r="K37" i="7"/>
  <c r="K41" i="7"/>
  <c r="K21" i="7"/>
  <c r="K40" i="7"/>
  <c r="K19" i="7"/>
  <c r="K20" i="7"/>
  <c r="K39" i="7"/>
  <c r="K34" i="7"/>
  <c r="K43" i="7"/>
  <c r="K13" i="7"/>
  <c r="K14" i="7"/>
  <c r="K25" i="7"/>
  <c r="K28" i="7"/>
  <c r="K30" i="7"/>
  <c r="K17" i="7"/>
  <c r="K15" i="7"/>
  <c r="K36" i="7"/>
  <c r="K35" i="7"/>
  <c r="K31" i="7"/>
  <c r="K29" i="7"/>
  <c r="K23" i="7"/>
  <c r="K11" i="7"/>
  <c r="K33" i="7"/>
  <c r="K42" i="7"/>
  <c r="K26" i="7"/>
  <c r="K16" i="7"/>
  <c r="K18" i="7"/>
  <c r="K38" i="7"/>
  <c r="K27" i="7"/>
  <c r="T19" i="8" a="1"/>
  <c r="T19" i="8"/>
  <c r="J19" i="8" a="1"/>
  <c r="J19" i="8"/>
  <c r="J21" i="8" a="1"/>
  <c r="J21" i="8"/>
  <c r="T21" i="8" a="1"/>
  <c r="T21" i="8"/>
  <c r="T42" i="8" a="1"/>
  <c r="T42" i="8"/>
  <c r="J42" i="8" a="1"/>
  <c r="J42" i="8"/>
  <c r="T23" i="8" a="1"/>
  <c r="T23" i="8"/>
  <c r="J23" i="8" a="1"/>
  <c r="J23" i="8"/>
  <c r="J37" i="8" a="1"/>
  <c r="J37" i="8"/>
  <c r="T37" i="8" a="1"/>
  <c r="T37" i="8"/>
  <c r="T41" i="8" a="1"/>
  <c r="T41" i="8"/>
  <c r="J41" i="8" a="1"/>
  <c r="J41" i="8"/>
  <c r="T30" i="8" a="1"/>
  <c r="T30" i="8"/>
  <c r="J30" i="8" a="1"/>
  <c r="J30" i="8"/>
  <c r="J43" i="8" a="1"/>
  <c r="J43" i="8"/>
  <c r="T43" i="8" a="1"/>
  <c r="T43" i="8"/>
  <c r="C19" i="8" a="1"/>
  <c r="C19" i="8"/>
  <c r="D19" i="5"/>
  <c r="D19" i="8" a="1"/>
  <c r="D19" i="8"/>
  <c r="E19" i="5"/>
  <c r="E19" i="8" a="1"/>
  <c r="E19" i="8"/>
  <c r="F19" i="5"/>
  <c r="F19" i="8" a="1"/>
  <c r="F19" i="8"/>
  <c r="G19" i="5"/>
  <c r="G19" i="8" a="1"/>
  <c r="G19" i="8"/>
  <c r="H19" i="5"/>
  <c r="H19" i="8" a="1"/>
  <c r="H19" i="8"/>
  <c r="I19" i="5"/>
  <c r="I19" i="8" a="1"/>
  <c r="I19" i="8"/>
  <c r="J19" i="5"/>
  <c r="K19" i="8" a="1"/>
  <c r="K19" i="8"/>
  <c r="L19" i="5"/>
  <c r="M19" i="8" a="1"/>
  <c r="M19" i="8"/>
  <c r="N19" i="5"/>
  <c r="Q19" i="8" a="1"/>
  <c r="Q19" i="8"/>
  <c r="R19" i="5"/>
  <c r="R19" i="8" a="1"/>
  <c r="R19" i="8"/>
  <c r="S19" i="5"/>
  <c r="U19" i="8" a="1"/>
  <c r="U19" i="8"/>
  <c r="V19" i="5"/>
  <c r="V19" i="8" a="1"/>
  <c r="V19" i="8"/>
  <c r="W19" i="5"/>
  <c r="W19" i="8" a="1"/>
  <c r="W19" i="8"/>
  <c r="X19" i="5"/>
  <c r="X19" i="8" a="1"/>
  <c r="X19" i="8"/>
  <c r="Y19" i="5"/>
  <c r="Z19" i="8" a="1"/>
  <c r="Z19" i="8"/>
  <c r="AA19" i="5"/>
  <c r="AB19" i="8" a="1"/>
  <c r="AB19" i="8"/>
  <c r="AC19" i="5"/>
  <c r="AC19" i="8" a="1"/>
  <c r="AC19" i="8"/>
  <c r="AD19" i="5"/>
  <c r="AD19" i="8" a="1"/>
  <c r="AD19" i="8"/>
  <c r="AE19" i="5"/>
  <c r="AE19" i="8" a="1"/>
  <c r="AE19" i="8"/>
  <c r="AF19" i="5"/>
  <c r="AF19" i="8" a="1"/>
  <c r="AF19" i="8"/>
  <c r="AG19" i="5"/>
  <c r="AG19" i="8" a="1"/>
  <c r="AG19" i="8"/>
  <c r="AH19" i="5"/>
  <c r="AH19" i="8" a="1"/>
  <c r="AH19" i="8"/>
  <c r="AI19" i="5"/>
  <c r="AI19" i="8" a="1"/>
  <c r="AI19" i="8"/>
  <c r="AJ19" i="5"/>
  <c r="C19" i="5"/>
  <c r="B20" i="5"/>
  <c r="B20" i="8"/>
  <c r="C20" i="8" a="1"/>
  <c r="C20" i="8"/>
  <c r="D20" i="5"/>
  <c r="D20" i="8" a="1"/>
  <c r="D20" i="8"/>
  <c r="E20" i="5"/>
  <c r="E20" i="8" a="1"/>
  <c r="E20" i="8"/>
  <c r="F20" i="5"/>
  <c r="F20" i="8" a="1"/>
  <c r="F20" i="8"/>
  <c r="G20" i="5"/>
  <c r="G20" i="8" a="1"/>
  <c r="G20" i="8"/>
  <c r="H20" i="5"/>
  <c r="H20" i="8" a="1"/>
  <c r="H20" i="8"/>
  <c r="I20" i="5"/>
  <c r="I20" i="8" a="1"/>
  <c r="I20" i="8"/>
  <c r="J20" i="5"/>
  <c r="K20" i="8" a="1"/>
  <c r="K20" i="8"/>
  <c r="L20" i="5"/>
  <c r="M20" i="8" a="1"/>
  <c r="M20" i="8"/>
  <c r="N20" i="5"/>
  <c r="Q20" i="8" a="1"/>
  <c r="Q20" i="8"/>
  <c r="R20" i="5"/>
  <c r="R20" i="8" a="1"/>
  <c r="R20" i="8"/>
  <c r="S20" i="5"/>
  <c r="U20" i="8" a="1"/>
  <c r="U20" i="8"/>
  <c r="V20" i="5"/>
  <c r="V20" i="8" a="1"/>
  <c r="V20" i="8"/>
  <c r="W20" i="5"/>
  <c r="W20" i="8" a="1"/>
  <c r="W20" i="8"/>
  <c r="X20" i="5"/>
  <c r="Y20" i="5"/>
  <c r="Z20" i="8" a="1"/>
  <c r="Z20" i="8"/>
  <c r="AA20" i="5"/>
  <c r="AB20" i="8" a="1"/>
  <c r="AB20" i="8"/>
  <c r="AC20" i="5"/>
  <c r="AC20" i="8" a="1"/>
  <c r="AC20" i="8"/>
  <c r="AD20" i="5"/>
  <c r="AD20" i="8" a="1"/>
  <c r="AD20" i="8"/>
  <c r="AE20" i="5"/>
  <c r="AE20" i="8" a="1"/>
  <c r="AE20" i="8"/>
  <c r="AF20" i="5"/>
  <c r="AF20" i="8" a="1"/>
  <c r="AF20" i="8"/>
  <c r="AG20" i="5"/>
  <c r="AG20" i="8" a="1"/>
  <c r="AG20" i="8"/>
  <c r="AH20" i="5"/>
  <c r="AH20" i="8" a="1"/>
  <c r="AH20" i="8"/>
  <c r="AI20" i="5"/>
  <c r="AI20" i="8" a="1"/>
  <c r="AI20" i="8"/>
  <c r="AJ20" i="5"/>
  <c r="C20" i="5"/>
  <c r="B21" i="5"/>
  <c r="B21" i="8"/>
  <c r="Z43" i="8" a="1"/>
  <c r="Z43" i="8"/>
  <c r="X43" i="8" a="1"/>
  <c r="X43" i="8"/>
  <c r="X30" i="8" a="1"/>
  <c r="X30" i="8"/>
  <c r="Z30" i="8" a="1"/>
  <c r="Z30" i="8"/>
  <c r="X41" i="8" a="1"/>
  <c r="X41" i="8"/>
  <c r="Z41" i="8" a="1"/>
  <c r="Z41" i="8"/>
  <c r="X37" i="8" a="1"/>
  <c r="X37" i="8"/>
  <c r="Z37" i="8" a="1"/>
  <c r="Z37" i="8"/>
  <c r="X23" i="8" a="1"/>
  <c r="X23" i="8"/>
  <c r="Z23" i="8" a="1"/>
  <c r="Z23" i="8"/>
  <c r="X42" i="8" a="1"/>
  <c r="X42" i="8"/>
  <c r="Z42" i="8" a="1"/>
  <c r="Z42" i="8"/>
  <c r="X21" i="8" a="1"/>
  <c r="X21" i="8"/>
  <c r="Z21" i="8" a="1"/>
  <c r="Z21" i="8"/>
  <c r="L27" i="7"/>
  <c r="M27" i="7"/>
  <c r="L11" i="7"/>
  <c r="M11" i="7"/>
  <c r="L23" i="7"/>
  <c r="M23" i="7"/>
  <c r="L18" i="7"/>
  <c r="M18" i="7"/>
  <c r="L29" i="7"/>
  <c r="M29" i="7"/>
  <c r="L31" i="7"/>
  <c r="M31" i="7"/>
  <c r="L42" i="7"/>
  <c r="M42" i="7"/>
  <c r="L33" i="7"/>
  <c r="M33" i="7"/>
  <c r="L38" i="7"/>
  <c r="M38" i="7"/>
  <c r="L16" i="7"/>
  <c r="M16" i="7"/>
  <c r="L35" i="7"/>
  <c r="M35" i="7"/>
  <c r="L26" i="7"/>
  <c r="M26" i="7"/>
  <c r="L14" i="7"/>
  <c r="M14" i="7"/>
  <c r="L36" i="7"/>
  <c r="M36" i="7"/>
  <c r="L15" i="7"/>
  <c r="M15" i="7"/>
  <c r="L43" i="7"/>
  <c r="M43" i="7"/>
  <c r="M34" i="7"/>
  <c r="L20" i="7"/>
  <c r="M20" i="7"/>
  <c r="L25" i="7"/>
  <c r="M25" i="7"/>
  <c r="L21" i="7"/>
  <c r="M21" i="7"/>
  <c r="L17" i="7"/>
  <c r="M17" i="7"/>
  <c r="L13" i="7"/>
  <c r="M13" i="7"/>
  <c r="L30" i="7"/>
  <c r="M30" i="7"/>
  <c r="L39" i="7"/>
  <c r="M39" i="7"/>
  <c r="L19" i="7"/>
  <c r="M19" i="7"/>
  <c r="L40" i="7"/>
  <c r="M40" i="7"/>
  <c r="L28" i="7"/>
  <c r="M28" i="7"/>
  <c r="L32" i="7"/>
  <c r="M32" i="7"/>
  <c r="L12" i="7"/>
  <c r="M12" i="7"/>
  <c r="L24" i="7"/>
  <c r="M24" i="7"/>
  <c r="L41" i="7"/>
  <c r="M41" i="7"/>
  <c r="L37" i="7"/>
  <c r="M37" i="7"/>
  <c r="L22" i="7"/>
  <c r="M22" i="7"/>
  <c r="Z40" i="8" a="1"/>
  <c r="Z40" i="8"/>
  <c r="X40" i="8" a="1"/>
  <c r="X40" i="8"/>
  <c r="X36" i="8" a="1"/>
  <c r="X36" i="8"/>
  <c r="Z36" i="8" a="1"/>
  <c r="Z36" i="8"/>
  <c r="Z32" i="8" a="1"/>
  <c r="Z32" i="8"/>
  <c r="X32" i="8" a="1"/>
  <c r="X32" i="8"/>
  <c r="Z26" i="8" a="1"/>
  <c r="Z26" i="8"/>
  <c r="X26" i="8" a="1"/>
  <c r="X26" i="8"/>
  <c r="X20" i="8" a="1"/>
  <c r="X20" i="8"/>
  <c r="L34" i="7"/>
  <c r="Z31" i="8" a="1"/>
  <c r="Z31" i="8"/>
  <c r="X31" i="8" a="1"/>
  <c r="X31" i="8"/>
  <c r="X39" i="8" a="1"/>
  <c r="X39" i="8"/>
  <c r="Z39" i="8" a="1"/>
  <c r="Z39" i="8"/>
  <c r="Z35" i="8" a="1"/>
  <c r="Z35" i="8"/>
  <c r="X35" i="8" a="1"/>
  <c r="X35" i="8"/>
  <c r="X28" i="8" a="1"/>
  <c r="X28" i="8"/>
  <c r="Z28" i="8" a="1"/>
  <c r="Z28" i="8"/>
  <c r="Z27" i="8" a="1"/>
  <c r="Z27" i="8"/>
  <c r="X27" i="8" a="1"/>
  <c r="X27" i="8"/>
  <c r="Z38" i="8" a="1"/>
  <c r="Z38" i="8"/>
  <c r="X38" i="8" a="1"/>
  <c r="X38" i="8"/>
  <c r="Z34" i="8" a="1"/>
  <c r="Z34" i="8"/>
  <c r="X34" i="8" a="1"/>
  <c r="X34" i="8"/>
  <c r="Z24" i="8" a="1"/>
  <c r="Z24" i="8"/>
  <c r="X24" i="8" a="1"/>
  <c r="X24" i="8"/>
  <c r="X22" i="8" a="1"/>
  <c r="X22" i="8"/>
  <c r="Z22" i="8" a="1"/>
  <c r="Z22" i="8"/>
  <c r="X33" i="8" a="1"/>
  <c r="X33" i="8"/>
  <c r="Z33" i="8" a="1"/>
  <c r="Z33" i="8"/>
  <c r="X29" i="8" a="1"/>
  <c r="X29" i="8"/>
  <c r="Z29" i="8" a="1"/>
  <c r="Z29" i="8"/>
  <c r="X25" i="8" a="1"/>
  <c r="X25" i="8"/>
  <c r="Z25" i="8" a="1"/>
  <c r="Z25" i="8"/>
  <c r="Y43" i="5"/>
  <c r="AA43" i="5"/>
  <c r="Y39" i="5"/>
  <c r="AA39" i="5"/>
  <c r="B21" i="1"/>
  <c r="C21" i="1"/>
  <c r="D21" i="1"/>
  <c r="B22" i="1"/>
  <c r="C22" i="1"/>
  <c r="D22" i="1"/>
  <c r="AA40" i="5"/>
  <c r="Y40" i="5"/>
  <c r="AA36" i="5"/>
  <c r="Y36" i="5"/>
  <c r="AA30" i="5"/>
  <c r="Y30" i="5"/>
  <c r="Y28" i="5"/>
  <c r="AA28" i="5"/>
  <c r="Y24" i="5"/>
  <c r="AA24" i="5"/>
  <c r="AA31" i="5"/>
  <c r="Y31" i="5"/>
  <c r="Y27" i="5"/>
  <c r="AA27" i="5"/>
  <c r="AA26" i="5"/>
  <c r="Y26" i="5"/>
  <c r="Y42" i="5"/>
  <c r="AA42" i="5"/>
  <c r="AA41" i="5"/>
  <c r="Y41" i="5"/>
  <c r="Y38" i="5"/>
  <c r="AA38" i="5"/>
  <c r="AA37" i="5"/>
  <c r="Y37" i="5"/>
  <c r="AA34" i="5"/>
  <c r="Y34" i="5"/>
  <c r="Y32" i="5"/>
  <c r="AA32" i="5"/>
  <c r="AA22" i="5"/>
  <c r="Y22" i="5"/>
  <c r="Y35" i="5"/>
  <c r="AA35" i="5"/>
  <c r="AA33" i="5"/>
  <c r="Y33" i="5"/>
  <c r="AA29" i="5"/>
  <c r="Y29" i="5"/>
  <c r="Y25" i="5"/>
  <c r="AA25" i="5"/>
  <c r="AA23" i="5"/>
  <c r="Y23" i="5"/>
  <c r="Y21" i="5"/>
  <c r="AA21" i="5"/>
  <c r="AG21" i="8" a="1"/>
  <c r="AG21" i="8"/>
  <c r="AH21" i="5"/>
  <c r="AE21" i="8" a="1"/>
  <c r="AE21" i="8"/>
  <c r="AF21" i="5"/>
  <c r="U21" i="8" a="1"/>
  <c r="U21" i="8"/>
  <c r="V21" i="5"/>
  <c r="AD21" i="8" a="1"/>
  <c r="AD21" i="8"/>
  <c r="AE21" i="5"/>
  <c r="F21" i="8" a="1"/>
  <c r="F21" i="8"/>
  <c r="G21" i="5"/>
  <c r="K21" i="8" a="1"/>
  <c r="K21" i="8"/>
  <c r="L21" i="5"/>
  <c r="E21" i="8" a="1"/>
  <c r="E21" i="8"/>
  <c r="F21" i="5"/>
  <c r="W21" i="8" a="1"/>
  <c r="W21" i="8"/>
  <c r="X21" i="5"/>
  <c r="Q21" i="8" a="1"/>
  <c r="Q21" i="8"/>
  <c r="R21" i="5"/>
  <c r="AB21" i="8" a="1"/>
  <c r="AB21" i="8"/>
  <c r="AC21" i="5"/>
  <c r="V21" i="8" a="1"/>
  <c r="V21" i="8"/>
  <c r="W21" i="5"/>
  <c r="AC21" i="8" a="1"/>
  <c r="AC21" i="8"/>
  <c r="AD21" i="5"/>
  <c r="AH21" i="8" a="1"/>
  <c r="AH21" i="8"/>
  <c r="AI21" i="5"/>
  <c r="D21" i="8" a="1"/>
  <c r="D21" i="8"/>
  <c r="E21" i="5"/>
  <c r="R21" i="8" a="1"/>
  <c r="R21" i="8"/>
  <c r="S21" i="5"/>
  <c r="M21" i="8" a="1"/>
  <c r="M21" i="8"/>
  <c r="N21" i="5"/>
  <c r="AI21" i="8" a="1"/>
  <c r="AI21" i="8"/>
  <c r="AJ21" i="5"/>
  <c r="AF21" i="8" a="1"/>
  <c r="AF21" i="8"/>
  <c r="AG21" i="5"/>
  <c r="I21" i="8" a="1"/>
  <c r="I21" i="8"/>
  <c r="J21" i="5"/>
  <c r="H21" i="8" a="1"/>
  <c r="H21" i="8"/>
  <c r="I21" i="5"/>
  <c r="G21" i="8" a="1"/>
  <c r="G21" i="8"/>
  <c r="H21" i="5"/>
  <c r="C21" i="8" a="1"/>
  <c r="C21" i="8"/>
  <c r="D21" i="5"/>
  <c r="C21" i="5"/>
  <c r="B22" i="5"/>
  <c r="B22" i="8"/>
  <c r="C22" i="8" a="1"/>
  <c r="C22" i="8"/>
  <c r="D22" i="5"/>
  <c r="D22" i="8" a="1"/>
  <c r="D22" i="8"/>
  <c r="E22" i="5"/>
  <c r="E22" i="8" a="1"/>
  <c r="E22" i="8"/>
  <c r="F22" i="5"/>
  <c r="G22" i="5"/>
  <c r="G22" i="8" a="1"/>
  <c r="G22" i="8"/>
  <c r="H22" i="5"/>
  <c r="H22" i="8" a="1"/>
  <c r="H22" i="8"/>
  <c r="I22" i="5"/>
  <c r="I22" i="8" a="1"/>
  <c r="I22" i="8"/>
  <c r="J22" i="5"/>
  <c r="K22" i="8" a="1"/>
  <c r="K22" i="8"/>
  <c r="L22" i="5"/>
  <c r="M22" i="8" a="1"/>
  <c r="M22" i="8"/>
  <c r="N22" i="5"/>
  <c r="Q22" i="8" a="1"/>
  <c r="Q22" i="8"/>
  <c r="R22" i="5"/>
  <c r="R22" i="8" a="1"/>
  <c r="R22" i="8"/>
  <c r="S22" i="5"/>
  <c r="U22" i="8" a="1"/>
  <c r="U22" i="8"/>
  <c r="V22" i="5"/>
  <c r="V22" i="8" a="1"/>
  <c r="V22" i="8"/>
  <c r="W22" i="5"/>
  <c r="W22" i="8" a="1"/>
  <c r="W22" i="8"/>
  <c r="X22" i="5"/>
  <c r="AB22" i="8" a="1"/>
  <c r="AB22" i="8"/>
  <c r="AC22" i="5"/>
  <c r="AC22" i="8" a="1"/>
  <c r="AC22" i="8"/>
  <c r="AD22" i="5"/>
  <c r="AD22" i="8" a="1"/>
  <c r="AD22" i="8"/>
  <c r="AE22" i="5"/>
  <c r="AE22" i="8" a="1"/>
  <c r="AE22" i="8"/>
  <c r="AF22" i="5"/>
  <c r="AF22" i="8" a="1"/>
  <c r="AF22" i="8"/>
  <c r="AG22" i="5"/>
  <c r="AG22" i="8" a="1"/>
  <c r="AG22" i="8"/>
  <c r="AH22" i="5"/>
  <c r="AH22" i="8" a="1"/>
  <c r="AH22" i="8"/>
  <c r="AI22" i="5"/>
  <c r="AI22" i="8" a="1"/>
  <c r="AI22" i="8"/>
  <c r="AJ22" i="5"/>
  <c r="C22" i="5"/>
  <c r="B23" i="5"/>
  <c r="B23" i="8"/>
  <c r="G23" i="5"/>
  <c r="N23" i="5"/>
  <c r="B24" i="1"/>
  <c r="G25" i="5"/>
  <c r="N25" i="5"/>
  <c r="N29" i="5"/>
  <c r="G29" i="5"/>
  <c r="G33" i="5"/>
  <c r="N33" i="5"/>
  <c r="G35" i="5"/>
  <c r="N35" i="5"/>
  <c r="N32" i="5"/>
  <c r="G32" i="5"/>
  <c r="N34" i="5"/>
  <c r="G34" i="5"/>
  <c r="G37" i="5"/>
  <c r="N37" i="5"/>
  <c r="N38" i="5"/>
  <c r="G38" i="5"/>
  <c r="G41" i="5"/>
  <c r="N41" i="5"/>
  <c r="N42" i="5"/>
  <c r="G42" i="5"/>
  <c r="B23" i="1"/>
  <c r="C24" i="1"/>
  <c r="N26" i="5"/>
  <c r="G26" i="5"/>
  <c r="N27" i="5"/>
  <c r="G27" i="5"/>
  <c r="N31" i="5"/>
  <c r="G31" i="5"/>
  <c r="N24" i="5"/>
  <c r="G24" i="5"/>
  <c r="G28" i="5"/>
  <c r="N28" i="5"/>
  <c r="G30" i="5"/>
  <c r="N30" i="5"/>
  <c r="N36" i="5"/>
  <c r="G36" i="5"/>
  <c r="G40" i="5"/>
  <c r="N40" i="5"/>
  <c r="C23" i="1"/>
  <c r="D23" i="1"/>
  <c r="D24" i="1"/>
  <c r="N39" i="5"/>
  <c r="G39" i="5"/>
  <c r="G43" i="5"/>
  <c r="N43" i="5"/>
  <c r="M25" i="8" a="1"/>
  <c r="M25" i="8"/>
  <c r="F25" i="8" a="1"/>
  <c r="F25" i="8"/>
  <c r="M29" i="8" a="1"/>
  <c r="M29" i="8"/>
  <c r="F29" i="8" a="1"/>
  <c r="F29" i="8"/>
  <c r="M33" i="8" a="1"/>
  <c r="M33" i="8"/>
  <c r="F33" i="8" a="1"/>
  <c r="F33" i="8"/>
  <c r="N12" i="7"/>
  <c r="N32" i="7"/>
  <c r="N22" i="7"/>
  <c r="N37" i="7"/>
  <c r="N41" i="7"/>
  <c r="N24" i="7"/>
  <c r="N21" i="7"/>
  <c r="N25" i="7"/>
  <c r="N19" i="7"/>
  <c r="N20" i="7"/>
  <c r="N34" i="7"/>
  <c r="N17" i="7"/>
  <c r="N15" i="7"/>
  <c r="N36" i="7"/>
  <c r="N28" i="7"/>
  <c r="N40" i="7"/>
  <c r="N39" i="7"/>
  <c r="N30" i="7"/>
  <c r="N43" i="7"/>
  <c r="N13" i="7"/>
  <c r="N35" i="7"/>
  <c r="N26" i="7"/>
  <c r="N38" i="7"/>
  <c r="N11" i="7"/>
  <c r="N27" i="7"/>
  <c r="N14" i="7"/>
  <c r="N31" i="7"/>
  <c r="N29" i="7"/>
  <c r="N16" i="7"/>
  <c r="N18" i="7"/>
  <c r="N23" i="7"/>
  <c r="N33" i="7"/>
  <c r="N42" i="7"/>
  <c r="F22" i="8" a="1"/>
  <c r="F22" i="8"/>
  <c r="M24" i="8" a="1"/>
  <c r="M24" i="8"/>
  <c r="F24" i="8" a="1"/>
  <c r="F24" i="8"/>
  <c r="F34" i="8" a="1"/>
  <c r="F34" i="8"/>
  <c r="M34" i="8" a="1"/>
  <c r="M34" i="8"/>
  <c r="M38" i="8" a="1"/>
  <c r="M38" i="8"/>
  <c r="F38" i="8" a="1"/>
  <c r="F38" i="8"/>
  <c r="M27" i="8" a="1"/>
  <c r="M27" i="8"/>
  <c r="F27" i="8" a="1"/>
  <c r="F27" i="8"/>
  <c r="M28" i="8" a="1"/>
  <c r="M28" i="8"/>
  <c r="F28" i="8" a="1"/>
  <c r="F28" i="8"/>
  <c r="F35" i="8" a="1"/>
  <c r="F35" i="8"/>
  <c r="M35" i="8" a="1"/>
  <c r="M35" i="8"/>
  <c r="M39" i="8" a="1"/>
  <c r="M39" i="8"/>
  <c r="F39" i="8" a="1"/>
  <c r="F39" i="8"/>
  <c r="M31" i="8" a="1"/>
  <c r="M31" i="8"/>
  <c r="F31" i="8" a="1"/>
  <c r="F31" i="8"/>
  <c r="M26" i="8" a="1"/>
  <c r="M26" i="8"/>
  <c r="F26" i="8" a="1"/>
  <c r="F26" i="8"/>
  <c r="M32" i="8" a="1"/>
  <c r="M32" i="8"/>
  <c r="F32" i="8" a="1"/>
  <c r="F32" i="8"/>
  <c r="F36" i="8" a="1"/>
  <c r="F36" i="8"/>
  <c r="M36" i="8" a="1"/>
  <c r="M36" i="8"/>
  <c r="M40" i="8" a="1"/>
  <c r="M40" i="8"/>
  <c r="F40" i="8" a="1"/>
  <c r="F40" i="8"/>
  <c r="F42" i="8" a="1"/>
  <c r="F42" i="8"/>
  <c r="M42" i="8" a="1"/>
  <c r="M42" i="8"/>
  <c r="O37" i="7"/>
  <c r="O41" i="7"/>
  <c r="O12" i="7"/>
  <c r="O32" i="7"/>
  <c r="O22" i="7"/>
  <c r="O24" i="7"/>
  <c r="O28" i="7"/>
  <c r="O40" i="7"/>
  <c r="O20" i="7"/>
  <c r="O34" i="7"/>
  <c r="O30" i="7"/>
  <c r="O43" i="7"/>
  <c r="O13" i="7"/>
  <c r="O36" i="7"/>
  <c r="O14" i="7"/>
  <c r="O21" i="7"/>
  <c r="O25" i="7"/>
  <c r="O19" i="7"/>
  <c r="O39" i="7"/>
  <c r="O17" i="7"/>
  <c r="O15" i="7"/>
  <c r="O26" i="7"/>
  <c r="O35" i="7"/>
  <c r="O31" i="7"/>
  <c r="O29" i="7"/>
  <c r="O23" i="7"/>
  <c r="O27" i="7"/>
  <c r="O16" i="7"/>
  <c r="O18" i="7"/>
  <c r="O38" i="7"/>
  <c r="O11" i="7"/>
  <c r="O33" i="7"/>
  <c r="O42" i="7"/>
  <c r="F23" i="8" a="1"/>
  <c r="F23" i="8"/>
  <c r="M23" i="8" a="1"/>
  <c r="M23" i="8"/>
  <c r="F37" i="8" a="1"/>
  <c r="F37" i="8"/>
  <c r="M37" i="8" a="1"/>
  <c r="M37" i="8"/>
  <c r="M41" i="8" a="1"/>
  <c r="M41" i="8"/>
  <c r="F41" i="8" a="1"/>
  <c r="F41" i="8"/>
  <c r="M30" i="8" a="1"/>
  <c r="M30" i="8"/>
  <c r="F30" i="8" a="1"/>
  <c r="F30" i="8"/>
  <c r="F43" i="8" a="1"/>
  <c r="F43" i="8"/>
  <c r="M43" i="8" a="1"/>
  <c r="M43" i="8"/>
  <c r="C23" i="8" a="1"/>
  <c r="C23" i="8"/>
  <c r="D23" i="5"/>
  <c r="D23" i="8" a="1"/>
  <c r="D23" i="8"/>
  <c r="E23" i="5"/>
  <c r="E23" i="8" a="1"/>
  <c r="E23" i="8"/>
  <c r="F23" i="5"/>
  <c r="G23" i="8" a="1"/>
  <c r="G23" i="8"/>
  <c r="H23" i="5"/>
  <c r="H23" i="8" a="1"/>
  <c r="H23" i="8"/>
  <c r="I23" i="5"/>
  <c r="I23" i="8" a="1"/>
  <c r="I23" i="8"/>
  <c r="J23" i="5"/>
  <c r="K23" i="8" a="1"/>
  <c r="K23" i="8"/>
  <c r="L23" i="5"/>
  <c r="Q23" i="8" a="1"/>
  <c r="Q23" i="8"/>
  <c r="R23" i="5"/>
  <c r="R23" i="8" a="1"/>
  <c r="R23" i="8"/>
  <c r="S23" i="5"/>
  <c r="U23" i="8" a="1"/>
  <c r="U23" i="8"/>
  <c r="V23" i="5"/>
  <c r="V23" i="8" a="1"/>
  <c r="V23" i="8"/>
  <c r="W23" i="5"/>
  <c r="W23" i="8" a="1"/>
  <c r="W23" i="8"/>
  <c r="X23" i="5"/>
  <c r="AB23" i="8" a="1"/>
  <c r="AB23" i="8"/>
  <c r="AC23" i="5"/>
  <c r="AC23" i="8" a="1"/>
  <c r="AC23" i="8"/>
  <c r="AD23" i="5"/>
  <c r="AD23" i="8" a="1"/>
  <c r="AD23" i="8"/>
  <c r="AE23" i="5"/>
  <c r="AE23" i="8" a="1"/>
  <c r="AE23" i="8"/>
  <c r="AF23" i="5"/>
  <c r="AF23" i="8" a="1"/>
  <c r="AF23" i="8"/>
  <c r="AG23" i="5"/>
  <c r="AG23" i="8" a="1"/>
  <c r="AG23" i="8"/>
  <c r="AH23" i="5"/>
  <c r="AH23" i="8" a="1"/>
  <c r="AH23" i="8"/>
  <c r="AI23" i="5"/>
  <c r="AI23" i="8" a="1"/>
  <c r="AI23" i="8"/>
  <c r="AJ23" i="5"/>
  <c r="C23" i="5"/>
  <c r="B24" i="5"/>
  <c r="B24" i="8"/>
  <c r="C24" i="8" a="1"/>
  <c r="C24" i="8"/>
  <c r="D24" i="5"/>
  <c r="D24" i="8" a="1"/>
  <c r="D24" i="8"/>
  <c r="E24" i="5"/>
  <c r="E24" i="8" a="1"/>
  <c r="E24" i="8"/>
  <c r="F24" i="5"/>
  <c r="G24" i="8" a="1"/>
  <c r="G24" i="8"/>
  <c r="H24" i="5"/>
  <c r="I24" i="5"/>
  <c r="I24" i="8" a="1"/>
  <c r="I24" i="8"/>
  <c r="J24" i="5"/>
  <c r="K24" i="8" a="1"/>
  <c r="K24" i="8"/>
  <c r="L24" i="5"/>
  <c r="Q24" i="8" a="1"/>
  <c r="Q24" i="8"/>
  <c r="R24" i="5"/>
  <c r="R24" i="8" a="1"/>
  <c r="R24" i="8"/>
  <c r="S24" i="5"/>
  <c r="U24" i="8" a="1"/>
  <c r="U24" i="8"/>
  <c r="V24" i="5"/>
  <c r="V24" i="8" a="1"/>
  <c r="V24" i="8"/>
  <c r="W24" i="5"/>
  <c r="W24" i="8" a="1"/>
  <c r="W24" i="8"/>
  <c r="X24" i="5"/>
  <c r="AB24" i="8" a="1"/>
  <c r="AB24" i="8"/>
  <c r="AC24" i="5"/>
  <c r="AC24" i="8" a="1"/>
  <c r="AC24" i="8"/>
  <c r="AD24" i="5"/>
  <c r="AD24" i="8" a="1"/>
  <c r="AD24" i="8"/>
  <c r="AE24" i="5"/>
  <c r="AE24" i="8" a="1"/>
  <c r="AE24" i="8"/>
  <c r="AF24" i="5"/>
  <c r="AF24" i="8" a="1"/>
  <c r="AF24" i="8"/>
  <c r="AG24" i="5"/>
  <c r="AG24" i="8" a="1"/>
  <c r="AG24" i="8"/>
  <c r="AH24" i="5"/>
  <c r="AH24" i="8" a="1"/>
  <c r="AH24" i="8"/>
  <c r="AI24" i="5"/>
  <c r="AI24" i="8" a="1"/>
  <c r="AI24" i="8"/>
  <c r="AJ24" i="5"/>
  <c r="C24" i="5"/>
  <c r="B25" i="5"/>
  <c r="B25" i="8"/>
  <c r="I43" i="8" a="1"/>
  <c r="I43" i="8"/>
  <c r="H43" i="8" a="1"/>
  <c r="H43" i="8"/>
  <c r="H30" i="8" a="1"/>
  <c r="H30" i="8"/>
  <c r="I30" i="8" a="1"/>
  <c r="I30" i="8"/>
  <c r="H41" i="8" a="1"/>
  <c r="H41" i="8"/>
  <c r="I41" i="8" a="1"/>
  <c r="I41" i="8"/>
  <c r="H37" i="8" a="1"/>
  <c r="H37" i="8"/>
  <c r="I37" i="8" a="1"/>
  <c r="I37" i="8"/>
  <c r="I42" i="8" a="1"/>
  <c r="I42" i="8"/>
  <c r="H42" i="8" a="1"/>
  <c r="H42" i="8"/>
  <c r="I40" i="8" a="1"/>
  <c r="I40" i="8"/>
  <c r="H40" i="8" a="1"/>
  <c r="H40" i="8"/>
  <c r="H36" i="8" a="1"/>
  <c r="H36" i="8"/>
  <c r="I36" i="8" a="1"/>
  <c r="I36" i="8"/>
  <c r="I32" i="8" a="1"/>
  <c r="I32" i="8"/>
  <c r="H32" i="8" a="1"/>
  <c r="H32" i="8"/>
  <c r="H26" i="8" a="1"/>
  <c r="H26" i="8"/>
  <c r="I26" i="8" a="1"/>
  <c r="I26" i="8"/>
  <c r="I31" i="8" a="1"/>
  <c r="I31" i="8"/>
  <c r="H31" i="8" a="1"/>
  <c r="H31" i="8"/>
  <c r="I39" i="8" a="1"/>
  <c r="I39" i="8"/>
  <c r="H39" i="8" a="1"/>
  <c r="H39" i="8"/>
  <c r="I35" i="8" a="1"/>
  <c r="I35" i="8"/>
  <c r="H35" i="8" a="1"/>
  <c r="H35" i="8"/>
  <c r="I28" i="8" a="1"/>
  <c r="I28" i="8"/>
  <c r="H28" i="8" a="1"/>
  <c r="H28" i="8"/>
  <c r="H27" i="8" a="1"/>
  <c r="H27" i="8"/>
  <c r="I27" i="8" a="1"/>
  <c r="I27" i="8"/>
  <c r="I38" i="8" a="1"/>
  <c r="I38" i="8"/>
  <c r="H38" i="8" a="1"/>
  <c r="H38" i="8"/>
  <c r="H34" i="8" a="1"/>
  <c r="H34" i="8"/>
  <c r="I34" i="8" a="1"/>
  <c r="I34" i="8"/>
  <c r="H24" i="8" a="1"/>
  <c r="H24" i="8"/>
  <c r="P27" i="7"/>
  <c r="P33" i="7"/>
  <c r="P38" i="7"/>
  <c r="P31" i="7"/>
  <c r="P26" i="7"/>
  <c r="P42" i="7"/>
  <c r="P11" i="7"/>
  <c r="P23" i="7"/>
  <c r="P18" i="7"/>
  <c r="P16" i="7"/>
  <c r="P29" i="7"/>
  <c r="P35" i="7"/>
  <c r="P14" i="7"/>
  <c r="P36" i="7"/>
  <c r="P15" i="7"/>
  <c r="P13" i="7"/>
  <c r="P30" i="7"/>
  <c r="P40" i="7"/>
  <c r="P17" i="7"/>
  <c r="P43" i="7"/>
  <c r="P34" i="7"/>
  <c r="P39" i="7"/>
  <c r="P20" i="7"/>
  <c r="P19" i="7"/>
  <c r="P28" i="7"/>
  <c r="P25" i="7"/>
  <c r="P21" i="7"/>
  <c r="P22" i="7"/>
  <c r="P24" i="7"/>
  <c r="P41" i="7"/>
  <c r="P37" i="7"/>
  <c r="P32" i="7"/>
  <c r="P12" i="7"/>
  <c r="H33" i="8" a="1"/>
  <c r="H33" i="8"/>
  <c r="I33" i="8" a="1"/>
  <c r="I33" i="8"/>
  <c r="H29" i="8" a="1"/>
  <c r="H29" i="8"/>
  <c r="I29" i="8" a="1"/>
  <c r="I29" i="8"/>
  <c r="AD25" i="8" a="1"/>
  <c r="AD25" i="8"/>
  <c r="AG25" i="8" a="1"/>
  <c r="AG25" i="8"/>
  <c r="V25" i="8" a="1"/>
  <c r="V25" i="8"/>
  <c r="AE25" i="8" a="1"/>
  <c r="AE25" i="8"/>
  <c r="R25" i="8" a="1"/>
  <c r="R25" i="8"/>
  <c r="E25" i="8" a="1"/>
  <c r="E25" i="8"/>
  <c r="AI25" i="8" a="1"/>
  <c r="AI25" i="8"/>
  <c r="K25" i="8" a="1"/>
  <c r="K25" i="8"/>
  <c r="W25" i="8" a="1"/>
  <c r="W25" i="8"/>
  <c r="Q25" i="8" a="1"/>
  <c r="Q25" i="8"/>
  <c r="G25" i="8" a="1"/>
  <c r="G25" i="8"/>
  <c r="H25" i="8" a="1"/>
  <c r="H25" i="8"/>
  <c r="AF25" i="8" a="1"/>
  <c r="AF25" i="8"/>
  <c r="U25" i="8" a="1"/>
  <c r="U25" i="8"/>
  <c r="AB25" i="8" a="1"/>
  <c r="AB25" i="8"/>
  <c r="I25" i="8" a="1"/>
  <c r="I25" i="8"/>
  <c r="AC25" i="8" a="1"/>
  <c r="AC25" i="8"/>
  <c r="D25" i="8" a="1"/>
  <c r="D25" i="8"/>
  <c r="AH25" i="8" a="1"/>
  <c r="AH25" i="8"/>
  <c r="Q27" i="7"/>
  <c r="Q33" i="7"/>
  <c r="Q23" i="7"/>
  <c r="Q38" i="7"/>
  <c r="Q29" i="7"/>
  <c r="Q26" i="7"/>
  <c r="Q42" i="7"/>
  <c r="Q11" i="7"/>
  <c r="Q18" i="7"/>
  <c r="Q16" i="7"/>
  <c r="Q31" i="7"/>
  <c r="Q35" i="7"/>
  <c r="Q14" i="7"/>
  <c r="Q17" i="7"/>
  <c r="Q43" i="7"/>
  <c r="Q30" i="7"/>
  <c r="Q34" i="7"/>
  <c r="Q20" i="7"/>
  <c r="Q40" i="7"/>
  <c r="Q28" i="7"/>
  <c r="Q25" i="7"/>
  <c r="Q36" i="7"/>
  <c r="Q15" i="7"/>
  <c r="Q13" i="7"/>
  <c r="Q39" i="7"/>
  <c r="Q19" i="7"/>
  <c r="Q21" i="7"/>
  <c r="Q41" i="7"/>
  <c r="Q37" i="7"/>
  <c r="Q32" i="7"/>
  <c r="Q24" i="7"/>
  <c r="Q22" i="7"/>
  <c r="Q12" i="7"/>
  <c r="J43" i="5"/>
  <c r="I43" i="5"/>
  <c r="J39" i="5"/>
  <c r="I39" i="5"/>
  <c r="B25" i="1"/>
  <c r="C25" i="1"/>
  <c r="D25" i="1"/>
  <c r="B26" i="1"/>
  <c r="C26" i="1"/>
  <c r="D26" i="1"/>
  <c r="I40" i="5"/>
  <c r="J40" i="5"/>
  <c r="J36" i="5"/>
  <c r="I36" i="5"/>
  <c r="I30" i="5"/>
  <c r="J30" i="5"/>
  <c r="J28" i="5"/>
  <c r="I28" i="5"/>
  <c r="I31" i="5"/>
  <c r="J31" i="5"/>
  <c r="I27" i="5"/>
  <c r="J27" i="5"/>
  <c r="J26" i="5"/>
  <c r="I26" i="5"/>
  <c r="J42" i="5"/>
  <c r="I42" i="5"/>
  <c r="I41" i="5"/>
  <c r="J41" i="5"/>
  <c r="I38" i="5"/>
  <c r="J38" i="5"/>
  <c r="J37" i="5"/>
  <c r="I37" i="5"/>
  <c r="J34" i="5"/>
  <c r="I34" i="5"/>
  <c r="I32" i="5"/>
  <c r="J32" i="5"/>
  <c r="J35" i="5"/>
  <c r="I35" i="5"/>
  <c r="J33" i="5"/>
  <c r="I33" i="5"/>
  <c r="I29" i="5"/>
  <c r="J29" i="5"/>
  <c r="L25" i="5"/>
  <c r="AI25" i="5"/>
  <c r="E25" i="5"/>
  <c r="AF25" i="5"/>
  <c r="V25" i="5"/>
  <c r="X25" i="5"/>
  <c r="F25" i="5"/>
  <c r="I25" i="5"/>
  <c r="W25" i="5"/>
  <c r="J25" i="5"/>
  <c r="AG25" i="5"/>
  <c r="H25" i="5"/>
  <c r="AH25" i="5"/>
  <c r="AC25" i="5"/>
  <c r="AJ25" i="5"/>
  <c r="S25" i="5"/>
  <c r="AD25" i="5"/>
  <c r="AE25" i="5"/>
  <c r="R25" i="5"/>
  <c r="C25" i="8" a="1"/>
  <c r="C25" i="8"/>
  <c r="D25" i="5"/>
  <c r="C25" i="5"/>
  <c r="B26" i="5"/>
  <c r="B27" i="1"/>
  <c r="B26" i="8"/>
  <c r="C26" i="8" a="1"/>
  <c r="C26" i="8"/>
  <c r="D26" i="5"/>
  <c r="D26" i="8" a="1"/>
  <c r="D26" i="8"/>
  <c r="E26" i="5"/>
  <c r="F26" i="5"/>
  <c r="G26" i="8" a="1"/>
  <c r="G26" i="8"/>
  <c r="H26" i="5"/>
  <c r="K26" i="8" a="1"/>
  <c r="K26" i="8"/>
  <c r="L26" i="5"/>
  <c r="Q26" i="8" a="1"/>
  <c r="Q26" i="8"/>
  <c r="R26" i="5"/>
  <c r="R26" i="8" a="1"/>
  <c r="R26" i="8"/>
  <c r="S26" i="5"/>
  <c r="U26" i="8" a="1"/>
  <c r="U26" i="8"/>
  <c r="V26" i="5"/>
  <c r="V26" i="8" a="1"/>
  <c r="V26" i="8"/>
  <c r="W26" i="5"/>
  <c r="W26" i="8" a="1"/>
  <c r="W26" i="8"/>
  <c r="X26" i="5"/>
  <c r="AB26" i="8" a="1"/>
  <c r="AB26" i="8"/>
  <c r="AC26" i="5"/>
  <c r="AC26" i="8" a="1"/>
  <c r="AC26" i="8"/>
  <c r="AD26" i="5"/>
  <c r="AD26" i="8" a="1"/>
  <c r="AD26" i="8"/>
  <c r="AE26" i="5"/>
  <c r="AE26" i="8" a="1"/>
  <c r="AE26" i="8"/>
  <c r="AF26" i="5"/>
  <c r="AF26" i="8" a="1"/>
  <c r="AF26" i="8"/>
  <c r="AG26" i="5"/>
  <c r="AG26" i="8" a="1"/>
  <c r="AG26" i="8"/>
  <c r="AH26" i="5"/>
  <c r="AH26" i="8" a="1"/>
  <c r="AH26" i="8"/>
  <c r="AI26" i="5"/>
  <c r="AI26" i="8" a="1"/>
  <c r="AI26" i="8"/>
  <c r="AJ26" i="5"/>
  <c r="C26" i="5"/>
  <c r="B27" i="5"/>
  <c r="B28" i="1"/>
  <c r="C28" i="1"/>
  <c r="B27" i="8"/>
  <c r="F29" i="5"/>
  <c r="AF29" i="5"/>
  <c r="AF33" i="5"/>
  <c r="F33" i="5"/>
  <c r="F35" i="5"/>
  <c r="AF35" i="5"/>
  <c r="F32" i="5"/>
  <c r="AF32" i="5"/>
  <c r="F34" i="5"/>
  <c r="AF34" i="5"/>
  <c r="AF37" i="5"/>
  <c r="F37" i="5"/>
  <c r="F38" i="5"/>
  <c r="AF38" i="5"/>
  <c r="F41" i="5"/>
  <c r="AF41" i="5"/>
  <c r="AF42" i="5"/>
  <c r="F42" i="5"/>
  <c r="F27" i="5"/>
  <c r="AF27" i="5"/>
  <c r="AF31" i="5"/>
  <c r="F31" i="5"/>
  <c r="AF28" i="5"/>
  <c r="F28" i="5"/>
  <c r="F30" i="5"/>
  <c r="AF30" i="5"/>
  <c r="F36" i="5"/>
  <c r="AF36" i="5"/>
  <c r="F40" i="5"/>
  <c r="AF40" i="5"/>
  <c r="C27" i="1"/>
  <c r="D27" i="1"/>
  <c r="D28" i="1"/>
  <c r="F39" i="5"/>
  <c r="AF39" i="5"/>
  <c r="AF43" i="5"/>
  <c r="F43" i="5"/>
  <c r="E29" i="8" a="1"/>
  <c r="E29" i="8"/>
  <c r="AE29" i="8" a="1"/>
  <c r="AE29" i="8"/>
  <c r="E33" i="8" a="1"/>
  <c r="E33" i="8"/>
  <c r="AE33" i="8" a="1"/>
  <c r="AE33" i="8"/>
  <c r="AE34" i="8" a="1"/>
  <c r="AE34" i="8"/>
  <c r="E34" i="8" a="1"/>
  <c r="E34" i="8"/>
  <c r="E38" i="8" a="1"/>
  <c r="E38" i="8"/>
  <c r="AE38" i="8" a="1"/>
  <c r="AE38" i="8"/>
  <c r="R12" i="7"/>
  <c r="S12" i="7"/>
  <c r="R32" i="7"/>
  <c r="S32" i="7"/>
  <c r="R22" i="7"/>
  <c r="S22" i="7"/>
  <c r="R37" i="7"/>
  <c r="S37" i="7"/>
  <c r="R41" i="7"/>
  <c r="S41" i="7"/>
  <c r="R24" i="7"/>
  <c r="S24" i="7"/>
  <c r="R21" i="7"/>
  <c r="S21" i="7"/>
  <c r="R28" i="7"/>
  <c r="S28" i="7"/>
  <c r="S39" i="7"/>
  <c r="R30" i="7"/>
  <c r="S30" i="7"/>
  <c r="R43" i="7"/>
  <c r="S43" i="7"/>
  <c r="R13" i="7"/>
  <c r="S13" i="7"/>
  <c r="R15" i="7"/>
  <c r="S15" i="7"/>
  <c r="R25" i="7"/>
  <c r="S25" i="7"/>
  <c r="R40" i="7"/>
  <c r="S40" i="7"/>
  <c r="R19" i="7"/>
  <c r="S19" i="7"/>
  <c r="R20" i="7"/>
  <c r="S20" i="7"/>
  <c r="R34" i="7"/>
  <c r="S34" i="7"/>
  <c r="R17" i="7"/>
  <c r="S17" i="7"/>
  <c r="R36" i="7"/>
  <c r="S36" i="7"/>
  <c r="R26" i="7"/>
  <c r="S26" i="7"/>
  <c r="R35" i="7"/>
  <c r="S35" i="7"/>
  <c r="R31" i="7"/>
  <c r="S31" i="7"/>
  <c r="R29" i="7"/>
  <c r="S29" i="7"/>
  <c r="R38" i="7"/>
  <c r="S38" i="7"/>
  <c r="R23" i="7"/>
  <c r="S23" i="7"/>
  <c r="R11" i="7"/>
  <c r="S11" i="7"/>
  <c r="R42" i="7"/>
  <c r="S42" i="7"/>
  <c r="R14" i="7"/>
  <c r="S14" i="7"/>
  <c r="R16" i="7"/>
  <c r="S16" i="7"/>
  <c r="R18" i="7"/>
  <c r="S18" i="7"/>
  <c r="R33" i="7"/>
  <c r="S33" i="7"/>
  <c r="R27" i="7"/>
  <c r="S27" i="7"/>
  <c r="E27" i="8" a="1"/>
  <c r="E27" i="8"/>
  <c r="AE27" i="8" a="1"/>
  <c r="AE27" i="8"/>
  <c r="E28" i="8" a="1"/>
  <c r="E28" i="8"/>
  <c r="AE28" i="8" a="1"/>
  <c r="AE28" i="8"/>
  <c r="AE35" i="8" a="1"/>
  <c r="AE35" i="8"/>
  <c r="E35" i="8" a="1"/>
  <c r="E35" i="8"/>
  <c r="E39" i="8" a="1"/>
  <c r="E39" i="8"/>
  <c r="AE39" i="8" a="1"/>
  <c r="AE39" i="8"/>
  <c r="AE31" i="8" a="1"/>
  <c r="AE31" i="8"/>
  <c r="E31" i="8" a="1"/>
  <c r="E31" i="8"/>
  <c r="R39" i="7"/>
  <c r="E26" i="8" a="1"/>
  <c r="E26" i="8"/>
  <c r="E32" i="8" a="1"/>
  <c r="E32" i="8"/>
  <c r="AE32" i="8" a="1"/>
  <c r="AE32" i="8"/>
  <c r="AE36" i="8" a="1"/>
  <c r="AE36" i="8"/>
  <c r="E36" i="8" a="1"/>
  <c r="E36" i="8"/>
  <c r="AE40" i="8" a="1"/>
  <c r="AE40" i="8"/>
  <c r="E40" i="8" a="1"/>
  <c r="E40" i="8"/>
  <c r="AE42" i="8" a="1"/>
  <c r="AE42" i="8"/>
  <c r="E42" i="8" a="1"/>
  <c r="E42" i="8"/>
  <c r="AE37" i="8" a="1"/>
  <c r="AE37" i="8"/>
  <c r="E37" i="8" a="1"/>
  <c r="E37" i="8"/>
  <c r="AE41" i="8" a="1"/>
  <c r="AE41" i="8"/>
  <c r="E41" i="8" a="1"/>
  <c r="E41" i="8"/>
  <c r="E30" i="8" a="1"/>
  <c r="E30" i="8"/>
  <c r="AE30" i="8" a="1"/>
  <c r="AE30" i="8"/>
  <c r="AE43" i="8" a="1"/>
  <c r="AE43" i="8"/>
  <c r="E43" i="8" a="1"/>
  <c r="E43" i="8"/>
  <c r="C27" i="8" a="1"/>
  <c r="C27" i="8"/>
  <c r="D27" i="5"/>
  <c r="D27" i="8" a="1"/>
  <c r="D27" i="8"/>
  <c r="E27" i="5"/>
  <c r="G27" i="8" a="1"/>
  <c r="G27" i="8"/>
  <c r="H27" i="5"/>
  <c r="K27" i="8" a="1"/>
  <c r="K27" i="8"/>
  <c r="L27" i="5"/>
  <c r="Q27" i="8" a="1"/>
  <c r="Q27" i="8"/>
  <c r="R27" i="5"/>
  <c r="R27" i="8" a="1"/>
  <c r="R27" i="8"/>
  <c r="S27" i="5"/>
  <c r="U27" i="8" a="1"/>
  <c r="U27" i="8"/>
  <c r="V27" i="5"/>
  <c r="V27" i="8" a="1"/>
  <c r="V27" i="8"/>
  <c r="W27" i="5"/>
  <c r="W27" i="8" a="1"/>
  <c r="W27" i="8"/>
  <c r="X27" i="5"/>
  <c r="AB27" i="8" a="1"/>
  <c r="AB27" i="8"/>
  <c r="AC27" i="5"/>
  <c r="AC27" i="8" a="1"/>
  <c r="AC27" i="8"/>
  <c r="AD27" i="5"/>
  <c r="AD27" i="8" a="1"/>
  <c r="AD27" i="8"/>
  <c r="AE27" i="5"/>
  <c r="AF27" i="8" a="1"/>
  <c r="AF27" i="8"/>
  <c r="AG27" i="5"/>
  <c r="AG27" i="8" a="1"/>
  <c r="AG27" i="8"/>
  <c r="AH27" i="5"/>
  <c r="AH27" i="8" a="1"/>
  <c r="AH27" i="8"/>
  <c r="AI27" i="5"/>
  <c r="AI27" i="8" a="1"/>
  <c r="AI27" i="8"/>
  <c r="AJ27" i="5"/>
  <c r="C27" i="5"/>
  <c r="B28" i="5"/>
  <c r="B28" i="8"/>
  <c r="C28" i="8" a="1"/>
  <c r="C28" i="8"/>
  <c r="D28" i="5"/>
  <c r="D28" i="8" a="1"/>
  <c r="D28" i="8"/>
  <c r="E28" i="5"/>
  <c r="G28" i="8" a="1"/>
  <c r="G28" i="8"/>
  <c r="H28" i="5"/>
  <c r="K28" i="8" a="1"/>
  <c r="K28" i="8"/>
  <c r="L28" i="5"/>
  <c r="Q28" i="8" a="1"/>
  <c r="Q28" i="8"/>
  <c r="R28" i="5"/>
  <c r="R28" i="8" a="1"/>
  <c r="R28" i="8"/>
  <c r="S28" i="5"/>
  <c r="U28" i="8" a="1"/>
  <c r="U28" i="8"/>
  <c r="V28" i="5"/>
  <c r="V28" i="8" a="1"/>
  <c r="V28" i="8"/>
  <c r="W28" i="5"/>
  <c r="W28" i="8" a="1"/>
  <c r="W28" i="8"/>
  <c r="X28" i="5"/>
  <c r="AB28" i="8" a="1"/>
  <c r="AB28" i="8"/>
  <c r="AC28" i="5"/>
  <c r="AC28" i="8" a="1"/>
  <c r="AC28" i="8"/>
  <c r="AD28" i="5"/>
  <c r="AD28" i="8" a="1"/>
  <c r="AD28" i="8"/>
  <c r="AE28" i="5"/>
  <c r="AF28" i="8" a="1"/>
  <c r="AF28" i="8"/>
  <c r="AG28" i="5"/>
  <c r="AG28" i="8" a="1"/>
  <c r="AG28" i="8"/>
  <c r="AH28" i="5"/>
  <c r="AI28" i="5"/>
  <c r="AI28" i="8" a="1"/>
  <c r="AI28" i="8"/>
  <c r="AJ28" i="5"/>
  <c r="C28" i="5"/>
  <c r="B29" i="5"/>
  <c r="B29" i="8"/>
  <c r="AG43" i="8" a="1"/>
  <c r="AG43" i="8"/>
  <c r="AH43" i="8" a="1"/>
  <c r="AH43" i="8"/>
  <c r="AH30" i="8" a="1"/>
  <c r="AH30" i="8"/>
  <c r="AG30" i="8" a="1"/>
  <c r="AG30" i="8"/>
  <c r="AG41" i="8" a="1"/>
  <c r="AG41" i="8"/>
  <c r="AH41" i="8" a="1"/>
  <c r="AH41" i="8"/>
  <c r="AH37" i="8" a="1"/>
  <c r="AH37" i="8"/>
  <c r="AG37" i="8" a="1"/>
  <c r="AG37" i="8"/>
  <c r="AG42" i="8" a="1"/>
  <c r="AG42" i="8"/>
  <c r="AH42" i="8" a="1"/>
  <c r="AH42" i="8"/>
  <c r="AG40" i="8" a="1"/>
  <c r="AG40" i="8"/>
  <c r="AH40" i="8" a="1"/>
  <c r="AH40" i="8"/>
  <c r="AH36" i="8" a="1"/>
  <c r="AH36" i="8"/>
  <c r="AG36" i="8" a="1"/>
  <c r="AG36" i="8"/>
  <c r="AH32" i="8" a="1"/>
  <c r="AH32" i="8"/>
  <c r="AG32" i="8" a="1"/>
  <c r="AG32" i="8"/>
  <c r="AH31" i="8" a="1"/>
  <c r="AH31" i="8"/>
  <c r="AG31" i="8" a="1"/>
  <c r="AG31" i="8"/>
  <c r="AH39" i="8" a="1"/>
  <c r="AH39" i="8"/>
  <c r="AG39" i="8" a="1"/>
  <c r="AG39" i="8"/>
  <c r="AH35" i="8" a="1"/>
  <c r="AH35" i="8"/>
  <c r="AG35" i="8" a="1"/>
  <c r="AG35" i="8"/>
  <c r="AH28" i="8" a="1"/>
  <c r="AH28" i="8"/>
  <c r="T42" i="7"/>
  <c r="T27" i="7"/>
  <c r="T11" i="7"/>
  <c r="T38" i="7"/>
  <c r="T29" i="7"/>
  <c r="T33" i="7"/>
  <c r="T23" i="7"/>
  <c r="T18" i="7"/>
  <c r="T16" i="7"/>
  <c r="T31" i="7"/>
  <c r="T35" i="7"/>
  <c r="T26" i="7"/>
  <c r="T14" i="7"/>
  <c r="T15" i="7"/>
  <c r="T17" i="7"/>
  <c r="T39" i="7"/>
  <c r="T20" i="7"/>
  <c r="T19" i="7"/>
  <c r="T28" i="7"/>
  <c r="T21" i="7"/>
  <c r="T36" i="7"/>
  <c r="T13" i="7"/>
  <c r="T43" i="7"/>
  <c r="T30" i="7"/>
  <c r="T34" i="7"/>
  <c r="T40" i="7"/>
  <c r="T25" i="7"/>
  <c r="T24" i="7"/>
  <c r="T37" i="7"/>
  <c r="T41" i="7"/>
  <c r="T22" i="7"/>
  <c r="T32" i="7"/>
  <c r="T12" i="7"/>
  <c r="AH38" i="8" a="1"/>
  <c r="AH38" i="8"/>
  <c r="AG38" i="8" a="1"/>
  <c r="AG38" i="8"/>
  <c r="AH34" i="8" a="1"/>
  <c r="AH34" i="8"/>
  <c r="AG34" i="8" a="1"/>
  <c r="AG34" i="8"/>
  <c r="AH33" i="8" a="1"/>
  <c r="AH33" i="8"/>
  <c r="AG33" i="8" a="1"/>
  <c r="AG33" i="8"/>
  <c r="D29" i="8" a="1"/>
  <c r="D29" i="8"/>
  <c r="K29" i="8" a="1"/>
  <c r="K29" i="8"/>
  <c r="G29" i="8" a="1"/>
  <c r="G29" i="8"/>
  <c r="W29" i="8" a="1"/>
  <c r="W29" i="8"/>
  <c r="R29" i="8" a="1"/>
  <c r="R29" i="8"/>
  <c r="AC29" i="8" a="1"/>
  <c r="AC29" i="8"/>
  <c r="AH29" i="8" a="1"/>
  <c r="AH29" i="8"/>
  <c r="AG29" i="8" a="1"/>
  <c r="AG29" i="8"/>
  <c r="U29" i="8" a="1"/>
  <c r="U29" i="8"/>
  <c r="V29" i="8" a="1"/>
  <c r="V29" i="8"/>
  <c r="AD29" i="8" a="1"/>
  <c r="AD29" i="8"/>
  <c r="AF29" i="8" a="1"/>
  <c r="AF29" i="8"/>
  <c r="AI29" i="8" a="1"/>
  <c r="AI29" i="8"/>
  <c r="Q29" i="8" a="1"/>
  <c r="Q29" i="8"/>
  <c r="AB29" i="8" a="1"/>
  <c r="AB29" i="8"/>
  <c r="U42" i="7"/>
  <c r="U11" i="7"/>
  <c r="U23" i="7"/>
  <c r="U38" i="7"/>
  <c r="U29" i="7"/>
  <c r="U31" i="7"/>
  <c r="U35" i="7"/>
  <c r="U27" i="7"/>
  <c r="U33" i="7"/>
  <c r="U18" i="7"/>
  <c r="U16" i="7"/>
  <c r="U26" i="7"/>
  <c r="U36" i="7"/>
  <c r="U13" i="7"/>
  <c r="U43" i="7"/>
  <c r="U30" i="7"/>
  <c r="U39" i="7"/>
  <c r="U28" i="7"/>
  <c r="U25" i="7"/>
  <c r="U14" i="7"/>
  <c r="U15" i="7"/>
  <c r="U17" i="7"/>
  <c r="U34" i="7"/>
  <c r="U20" i="7"/>
  <c r="U19" i="7"/>
  <c r="U40" i="7"/>
  <c r="U21" i="7"/>
  <c r="U41" i="7"/>
  <c r="U32" i="7"/>
  <c r="U24" i="7"/>
  <c r="U37" i="7"/>
  <c r="U22" i="7"/>
  <c r="U12" i="7"/>
  <c r="AI43" i="5"/>
  <c r="AH43" i="5"/>
  <c r="AI39" i="5"/>
  <c r="AH39" i="5"/>
  <c r="B29" i="1"/>
  <c r="C29" i="1"/>
  <c r="D29" i="1"/>
  <c r="B30" i="1"/>
  <c r="C30" i="1"/>
  <c r="D30" i="1"/>
  <c r="AI40" i="5"/>
  <c r="AH40" i="5"/>
  <c r="AH36" i="5"/>
  <c r="AI36" i="5"/>
  <c r="AH30" i="5"/>
  <c r="AI30" i="5"/>
  <c r="AH31" i="5"/>
  <c r="AI31" i="5"/>
  <c r="AI42" i="5"/>
  <c r="AH42" i="5"/>
  <c r="AH41" i="5"/>
  <c r="AI41" i="5"/>
  <c r="AH38" i="5"/>
  <c r="AI38" i="5"/>
  <c r="AI37" i="5"/>
  <c r="AH37" i="5"/>
  <c r="AH34" i="5"/>
  <c r="AI34" i="5"/>
  <c r="AI32" i="5"/>
  <c r="AH32" i="5"/>
  <c r="AH35" i="5"/>
  <c r="AI35" i="5"/>
  <c r="AH33" i="5"/>
  <c r="AI33" i="5"/>
  <c r="AD29" i="5"/>
  <c r="S29" i="5"/>
  <c r="L29" i="5"/>
  <c r="H29" i="5"/>
  <c r="AG29" i="5"/>
  <c r="R29" i="5"/>
  <c r="W29" i="5"/>
  <c r="AI29" i="5"/>
  <c r="AC29" i="5"/>
  <c r="AJ29" i="5"/>
  <c r="AE29" i="5"/>
  <c r="E29" i="5"/>
  <c r="V29" i="5"/>
  <c r="AH29" i="5"/>
  <c r="X29" i="5"/>
  <c r="C29" i="8" a="1"/>
  <c r="C29" i="8"/>
  <c r="D29" i="5"/>
  <c r="C29" i="5"/>
  <c r="B30" i="5"/>
  <c r="B31" i="1"/>
  <c r="B30" i="8"/>
  <c r="C30" i="8" a="1"/>
  <c r="C30" i="8"/>
  <c r="D30" i="5"/>
  <c r="D30" i="8" a="1"/>
  <c r="D30" i="8"/>
  <c r="E30" i="5"/>
  <c r="G30" i="8" a="1"/>
  <c r="G30" i="8"/>
  <c r="H30" i="5"/>
  <c r="K30" i="8" a="1"/>
  <c r="K30" i="8"/>
  <c r="L30" i="5"/>
  <c r="Q30" i="8" a="1"/>
  <c r="Q30" i="8"/>
  <c r="R30" i="5"/>
  <c r="R30" i="8" a="1"/>
  <c r="R30" i="8"/>
  <c r="S30" i="5"/>
  <c r="U30" i="8" a="1"/>
  <c r="U30" i="8"/>
  <c r="V30" i="5"/>
  <c r="V30" i="8" a="1"/>
  <c r="V30" i="8"/>
  <c r="W30" i="5"/>
  <c r="W30" i="8" a="1"/>
  <c r="W30" i="8"/>
  <c r="X30" i="5"/>
  <c r="AC30" i="5"/>
  <c r="AC30" i="8" a="1"/>
  <c r="AC30" i="8"/>
  <c r="AD30" i="5"/>
  <c r="AD30" i="8" a="1"/>
  <c r="AD30" i="8"/>
  <c r="AE30" i="5"/>
  <c r="AF30" i="8" a="1"/>
  <c r="AF30" i="8"/>
  <c r="AG30" i="5"/>
  <c r="AI30" i="8" a="1"/>
  <c r="AI30" i="8"/>
  <c r="AJ30" i="5"/>
  <c r="C30" i="5"/>
  <c r="B31" i="5"/>
  <c r="B32" i="1"/>
  <c r="C32" i="1"/>
  <c r="B31" i="8"/>
  <c r="AC33" i="5"/>
  <c r="E33" i="5"/>
  <c r="AC35" i="5"/>
  <c r="E35" i="5"/>
  <c r="AC32" i="5"/>
  <c r="E32" i="5"/>
  <c r="AC34" i="5"/>
  <c r="E34" i="5"/>
  <c r="AC37" i="5"/>
  <c r="E37" i="5"/>
  <c r="E38" i="5"/>
  <c r="AC38" i="5"/>
  <c r="E41" i="5"/>
  <c r="AC41" i="5"/>
  <c r="E42" i="5"/>
  <c r="AC42" i="5"/>
  <c r="E31" i="5"/>
  <c r="AC31" i="5"/>
  <c r="E36" i="5"/>
  <c r="AC36" i="5"/>
  <c r="E40" i="5"/>
  <c r="AC40" i="5"/>
  <c r="C31" i="1"/>
  <c r="D31" i="1"/>
  <c r="D32" i="1"/>
  <c r="E39" i="5"/>
  <c r="AC39" i="5"/>
  <c r="E43" i="5"/>
  <c r="AC43" i="5"/>
  <c r="D33" i="8" a="1"/>
  <c r="D33" i="8"/>
  <c r="AB33" i="8" a="1"/>
  <c r="AB33" i="8"/>
  <c r="D34" i="8" a="1"/>
  <c r="D34" i="8"/>
  <c r="AB34" i="8" a="1"/>
  <c r="AB34" i="8"/>
  <c r="D38" i="8" a="1"/>
  <c r="D38" i="8"/>
  <c r="AB38" i="8" a="1"/>
  <c r="AB38" i="8"/>
  <c r="AB35" i="8" a="1"/>
  <c r="AB35" i="8"/>
  <c r="D35" i="8" a="1"/>
  <c r="D35" i="8"/>
  <c r="D39" i="8" a="1"/>
  <c r="D39" i="8"/>
  <c r="AB39" i="8" a="1"/>
  <c r="AB39" i="8"/>
  <c r="V32" i="7"/>
  <c r="W32" i="7"/>
  <c r="V37" i="7"/>
  <c r="W37" i="7"/>
  <c r="W12" i="7"/>
  <c r="V22" i="7"/>
  <c r="W22" i="7"/>
  <c r="V41" i="7"/>
  <c r="W41" i="7"/>
  <c r="V24" i="7"/>
  <c r="W24" i="7"/>
  <c r="V21" i="7"/>
  <c r="W21" i="7"/>
  <c r="V28" i="7"/>
  <c r="W28" i="7"/>
  <c r="V39" i="7"/>
  <c r="W39" i="7"/>
  <c r="V30" i="7"/>
  <c r="W30" i="7"/>
  <c r="V43" i="7"/>
  <c r="W43" i="7"/>
  <c r="V17" i="7"/>
  <c r="W17" i="7"/>
  <c r="V15" i="7"/>
  <c r="W15" i="7"/>
  <c r="V25" i="7"/>
  <c r="W25" i="7"/>
  <c r="V40" i="7"/>
  <c r="W40" i="7"/>
  <c r="V19" i="7"/>
  <c r="W19" i="7"/>
  <c r="V20" i="7"/>
  <c r="W20" i="7"/>
  <c r="V34" i="7"/>
  <c r="W34" i="7"/>
  <c r="V13" i="7"/>
  <c r="W13" i="7"/>
  <c r="V36" i="7"/>
  <c r="W36" i="7"/>
  <c r="V14" i="7"/>
  <c r="W14" i="7"/>
  <c r="V35" i="7"/>
  <c r="W35" i="7"/>
  <c r="V31" i="7"/>
  <c r="W31" i="7"/>
  <c r="V38" i="7"/>
  <c r="W38" i="7"/>
  <c r="V23" i="7"/>
  <c r="W23" i="7"/>
  <c r="V11" i="7"/>
  <c r="W11" i="7"/>
  <c r="V33" i="7"/>
  <c r="W33" i="7"/>
  <c r="V27" i="7"/>
  <c r="W27" i="7"/>
  <c r="V42" i="7"/>
  <c r="W42" i="7"/>
  <c r="V26" i="7"/>
  <c r="W26" i="7"/>
  <c r="V29" i="7"/>
  <c r="W29" i="7"/>
  <c r="V16" i="7"/>
  <c r="W16" i="7"/>
  <c r="V18" i="7"/>
  <c r="W18" i="7"/>
  <c r="D31" i="8" a="1"/>
  <c r="D31" i="8"/>
  <c r="AB31" i="8" a="1"/>
  <c r="AB31" i="8"/>
  <c r="D32" i="8" a="1"/>
  <c r="D32" i="8"/>
  <c r="AB32" i="8" a="1"/>
  <c r="AB32" i="8"/>
  <c r="AB36" i="8" a="1"/>
  <c r="AB36" i="8"/>
  <c r="D36" i="8" a="1"/>
  <c r="D36" i="8"/>
  <c r="D40" i="8" a="1"/>
  <c r="D40" i="8"/>
  <c r="AB40" i="8" a="1"/>
  <c r="AB40" i="8"/>
  <c r="D42" i="8" a="1"/>
  <c r="D42" i="8"/>
  <c r="AB42" i="8" a="1"/>
  <c r="AB42" i="8"/>
  <c r="D37" i="8" a="1"/>
  <c r="D37" i="8"/>
  <c r="AB37" i="8" a="1"/>
  <c r="AB37" i="8"/>
  <c r="D41" i="8" a="1"/>
  <c r="D41" i="8"/>
  <c r="AB41" i="8" a="1"/>
  <c r="AB41" i="8"/>
  <c r="V12" i="7"/>
  <c r="AB30" i="8" a="1"/>
  <c r="AB30" i="8"/>
  <c r="AB43" i="8" a="1"/>
  <c r="AB43" i="8"/>
  <c r="D43" i="8" a="1"/>
  <c r="D43" i="8"/>
  <c r="C31" i="8" a="1"/>
  <c r="C31" i="8"/>
  <c r="D31" i="5"/>
  <c r="G31" i="8" a="1"/>
  <c r="G31" i="8"/>
  <c r="H31" i="5"/>
  <c r="K31" i="8" a="1"/>
  <c r="K31" i="8"/>
  <c r="L31" i="5"/>
  <c r="Q31" i="8" a="1"/>
  <c r="Q31" i="8"/>
  <c r="R31" i="5"/>
  <c r="R31" i="8" a="1"/>
  <c r="R31" i="8"/>
  <c r="S31" i="5"/>
  <c r="U31" i="8" a="1"/>
  <c r="U31" i="8"/>
  <c r="V31" i="5"/>
  <c r="V31" i="8" a="1"/>
  <c r="V31" i="8"/>
  <c r="W31" i="5"/>
  <c r="W31" i="8" a="1"/>
  <c r="W31" i="8"/>
  <c r="X31" i="5"/>
  <c r="AC31" i="8" a="1"/>
  <c r="AC31" i="8"/>
  <c r="AD31" i="5"/>
  <c r="AD31" i="8" a="1"/>
  <c r="AD31" i="8"/>
  <c r="AE31" i="5"/>
  <c r="AF31" i="8" a="1"/>
  <c r="AF31" i="8"/>
  <c r="AG31" i="5"/>
  <c r="AI31" i="8" a="1"/>
  <c r="AI31" i="8"/>
  <c r="AJ31" i="5"/>
  <c r="C31" i="5"/>
  <c r="B32" i="5"/>
  <c r="B32" i="8"/>
  <c r="C32" i="8" a="1"/>
  <c r="C32" i="8"/>
  <c r="D32" i="5"/>
  <c r="G32" i="8" a="1"/>
  <c r="G32" i="8"/>
  <c r="H32" i="5"/>
  <c r="K32" i="8" a="1"/>
  <c r="K32" i="8"/>
  <c r="L32" i="5"/>
  <c r="Q32" i="8" a="1"/>
  <c r="Q32" i="8"/>
  <c r="R32" i="5"/>
  <c r="R32" i="8" a="1"/>
  <c r="R32" i="8"/>
  <c r="S32" i="5"/>
  <c r="U32" i="8" a="1"/>
  <c r="U32" i="8"/>
  <c r="V32" i="5"/>
  <c r="W32" i="5"/>
  <c r="W32" i="8" a="1"/>
  <c r="W32" i="8"/>
  <c r="X32" i="5"/>
  <c r="AC32" i="8" a="1"/>
  <c r="AC32" i="8"/>
  <c r="AD32" i="5"/>
  <c r="AD32" i="8" a="1"/>
  <c r="AD32" i="8"/>
  <c r="AE32" i="5"/>
  <c r="AF32" i="8" a="1"/>
  <c r="AF32" i="8"/>
  <c r="AG32" i="5"/>
  <c r="AI32" i="8" a="1"/>
  <c r="AI32" i="8"/>
  <c r="AJ32" i="5"/>
  <c r="C32" i="5"/>
  <c r="B33" i="5"/>
  <c r="B33" i="8"/>
  <c r="V43" i="8" a="1"/>
  <c r="V43" i="8"/>
  <c r="W43" i="8" a="1"/>
  <c r="W43" i="8"/>
  <c r="W41" i="8" a="1"/>
  <c r="W41" i="8"/>
  <c r="V41" i="8" a="1"/>
  <c r="V41" i="8"/>
  <c r="W37" i="8" a="1"/>
  <c r="W37" i="8"/>
  <c r="V37" i="8" a="1"/>
  <c r="V37" i="8"/>
  <c r="W42" i="8" a="1"/>
  <c r="W42" i="8"/>
  <c r="V42" i="8" a="1"/>
  <c r="V42" i="8"/>
  <c r="V40" i="8" a="1"/>
  <c r="V40" i="8"/>
  <c r="W40" i="8" a="1"/>
  <c r="W40" i="8"/>
  <c r="W36" i="8" a="1"/>
  <c r="W36" i="8"/>
  <c r="V36" i="8" a="1"/>
  <c r="V36" i="8"/>
  <c r="V32" i="8" a="1"/>
  <c r="V32" i="8"/>
  <c r="X42" i="7"/>
  <c r="X27" i="7"/>
  <c r="X11" i="7"/>
  <c r="X23" i="7"/>
  <c r="X38" i="7"/>
  <c r="X16" i="7"/>
  <c r="X33" i="7"/>
  <c r="X18" i="7"/>
  <c r="X29" i="7"/>
  <c r="X31" i="7"/>
  <c r="X35" i="7"/>
  <c r="X26" i="7"/>
  <c r="X14" i="7"/>
  <c r="X15" i="7"/>
  <c r="X30" i="7"/>
  <c r="X39" i="7"/>
  <c r="X28" i="7"/>
  <c r="X36" i="7"/>
  <c r="X17" i="7"/>
  <c r="X13" i="7"/>
  <c r="X43" i="7"/>
  <c r="X34" i="7"/>
  <c r="X20" i="7"/>
  <c r="X19" i="7"/>
  <c r="X40" i="7"/>
  <c r="X25" i="7"/>
  <c r="X21" i="7"/>
  <c r="X24" i="7"/>
  <c r="X41" i="7"/>
  <c r="X22" i="7"/>
  <c r="X12" i="7"/>
  <c r="X37" i="7"/>
  <c r="X32" i="7"/>
  <c r="V39" i="8" a="1"/>
  <c r="V39" i="8"/>
  <c r="W39" i="8" a="1"/>
  <c r="W39" i="8"/>
  <c r="V35" i="8" a="1"/>
  <c r="V35" i="8"/>
  <c r="W35" i="8" a="1"/>
  <c r="W35" i="8"/>
  <c r="V38" i="8" a="1"/>
  <c r="V38" i="8"/>
  <c r="W38" i="8" a="1"/>
  <c r="W38" i="8"/>
  <c r="W34" i="8" a="1"/>
  <c r="W34" i="8"/>
  <c r="V34" i="8" a="1"/>
  <c r="V34" i="8"/>
  <c r="Q33" i="8" a="1"/>
  <c r="Q33" i="8"/>
  <c r="R33" i="8" a="1"/>
  <c r="R33" i="8"/>
  <c r="AC33" i="8" a="1"/>
  <c r="AC33" i="8"/>
  <c r="W33" i="8" a="1"/>
  <c r="W33" i="8"/>
  <c r="AD33" i="8" a="1"/>
  <c r="AD33" i="8"/>
  <c r="V33" i="8" a="1"/>
  <c r="V33" i="8"/>
  <c r="K33" i="8" a="1"/>
  <c r="K33" i="8"/>
  <c r="AI33" i="8" a="1"/>
  <c r="AI33" i="8"/>
  <c r="AF33" i="8" a="1"/>
  <c r="AF33" i="8"/>
  <c r="G33" i="8" a="1"/>
  <c r="G33" i="8"/>
  <c r="U33" i="8" a="1"/>
  <c r="U33" i="8"/>
  <c r="Y33" i="7"/>
  <c r="Y29" i="7"/>
  <c r="Y31" i="7"/>
  <c r="Y35" i="7"/>
  <c r="Y14" i="7"/>
  <c r="Y42" i="7"/>
  <c r="Y27" i="7"/>
  <c r="Y11" i="7"/>
  <c r="Y23" i="7"/>
  <c r="Y38" i="7"/>
  <c r="Y18" i="7"/>
  <c r="Y16" i="7"/>
  <c r="Y26" i="7"/>
  <c r="Y36" i="7"/>
  <c r="Y17" i="7"/>
  <c r="Y13" i="7"/>
  <c r="Y30" i="7"/>
  <c r="Y34" i="7"/>
  <c r="Y39" i="7"/>
  <c r="Y20" i="7"/>
  <c r="Y19" i="7"/>
  <c r="Y40" i="7"/>
  <c r="Y25" i="7"/>
  <c r="Y21" i="7"/>
  <c r="Y15" i="7"/>
  <c r="Y43" i="7"/>
  <c r="Y28" i="7"/>
  <c r="Y24" i="7"/>
  <c r="Y41" i="7"/>
  <c r="Y37" i="7"/>
  <c r="Y22" i="7"/>
  <c r="Y32" i="7"/>
  <c r="Y12" i="7"/>
  <c r="W43" i="5"/>
  <c r="X43" i="5"/>
  <c r="X39" i="5"/>
  <c r="W39" i="5"/>
  <c r="B33" i="1"/>
  <c r="C33" i="1"/>
  <c r="D33" i="1"/>
  <c r="B34" i="1"/>
  <c r="C34" i="1"/>
  <c r="D34" i="1"/>
  <c r="W40" i="5"/>
  <c r="X40" i="5"/>
  <c r="W36" i="5"/>
  <c r="X36" i="5"/>
  <c r="W42" i="5"/>
  <c r="X42" i="5"/>
  <c r="X41" i="5"/>
  <c r="W41" i="5"/>
  <c r="W38" i="5"/>
  <c r="X38" i="5"/>
  <c r="X37" i="5"/>
  <c r="W37" i="5"/>
  <c r="X34" i="5"/>
  <c r="W34" i="5"/>
  <c r="W35" i="5"/>
  <c r="X35" i="5"/>
  <c r="L33" i="5"/>
  <c r="W33" i="5"/>
  <c r="AE33" i="5"/>
  <c r="H33" i="5"/>
  <c r="AG33" i="5"/>
  <c r="V33" i="5"/>
  <c r="AJ33" i="5"/>
  <c r="R33" i="5"/>
  <c r="S33" i="5"/>
  <c r="X33" i="5"/>
  <c r="AD33" i="5"/>
  <c r="C33" i="8" a="1"/>
  <c r="C33" i="8"/>
  <c r="D33" i="5"/>
  <c r="C33" i="5"/>
  <c r="B34" i="5"/>
  <c r="D34" i="5"/>
  <c r="B34" i="8"/>
  <c r="G34" i="8" a="1"/>
  <c r="G34" i="8"/>
  <c r="H34" i="5"/>
  <c r="K34" i="8" a="1"/>
  <c r="K34" i="8"/>
  <c r="L34" i="5"/>
  <c r="Q34" i="8" a="1"/>
  <c r="Q34" i="8"/>
  <c r="R34" i="5"/>
  <c r="R34" i="8" a="1"/>
  <c r="R34" i="8"/>
  <c r="S34" i="5"/>
  <c r="U34" i="8" a="1"/>
  <c r="U34" i="8"/>
  <c r="V34" i="5"/>
  <c r="AC34" i="8" a="1"/>
  <c r="AC34" i="8"/>
  <c r="AD34" i="5"/>
  <c r="AD34" i="8" a="1"/>
  <c r="AD34" i="8"/>
  <c r="AE34" i="5"/>
  <c r="AF34" i="8" a="1"/>
  <c r="AF34" i="8"/>
  <c r="AG34" i="5"/>
  <c r="AI34" i="8" a="1"/>
  <c r="AI34" i="8"/>
  <c r="AJ34" i="5"/>
  <c r="C34" i="5"/>
  <c r="B35" i="5"/>
  <c r="B35" i="8"/>
  <c r="L35" i="5"/>
  <c r="B35" i="1"/>
  <c r="B36" i="1"/>
  <c r="C36" i="1"/>
  <c r="D35" i="5"/>
  <c r="L37" i="5"/>
  <c r="L38" i="5"/>
  <c r="D37" i="5"/>
  <c r="D36" i="5"/>
  <c r="L41" i="5"/>
  <c r="D38" i="5"/>
  <c r="L42" i="5"/>
  <c r="D41" i="5"/>
  <c r="D42" i="5"/>
  <c r="L36" i="5"/>
  <c r="L40" i="5"/>
  <c r="D40" i="5"/>
  <c r="C35" i="1"/>
  <c r="D35" i="1"/>
  <c r="D36" i="1"/>
  <c r="L39" i="5"/>
  <c r="D39" i="5"/>
  <c r="L43" i="5"/>
  <c r="D43" i="5"/>
  <c r="Z12" i="7"/>
  <c r="Z22" i="7"/>
  <c r="Z32" i="7"/>
  <c r="Z37" i="7"/>
  <c r="Z41" i="7"/>
  <c r="Z24" i="7"/>
  <c r="Z25" i="7"/>
  <c r="Z40" i="7"/>
  <c r="Z19" i="7"/>
  <c r="Z39" i="7"/>
  <c r="Z34" i="7"/>
  <c r="Z30" i="7"/>
  <c r="Z36" i="7"/>
  <c r="Z21" i="7"/>
  <c r="Z28" i="7"/>
  <c r="Z20" i="7"/>
  <c r="Z43" i="7"/>
  <c r="Z13" i="7"/>
  <c r="Z17" i="7"/>
  <c r="Z15" i="7"/>
  <c r="Z14" i="7"/>
  <c r="Z35" i="7"/>
  <c r="Z26" i="7"/>
  <c r="Z31" i="7"/>
  <c r="Z29" i="7"/>
  <c r="Z16" i="7"/>
  <c r="Z18" i="7"/>
  <c r="Z38" i="7"/>
  <c r="Z23" i="7"/>
  <c r="Z11" i="7"/>
  <c r="Z33" i="7"/>
  <c r="Z27" i="7"/>
  <c r="Z42" i="7"/>
  <c r="C34" i="8" a="1"/>
  <c r="C34" i="8"/>
  <c r="C38" i="8" a="1"/>
  <c r="C38" i="8"/>
  <c r="K38" i="8" a="1"/>
  <c r="K38" i="8"/>
  <c r="AA12" i="7"/>
  <c r="AA22" i="7"/>
  <c r="AA41" i="7"/>
  <c r="AA24" i="7"/>
  <c r="AA32" i="7"/>
  <c r="AA37" i="7"/>
  <c r="AA21" i="7"/>
  <c r="AA25" i="7"/>
  <c r="AA40" i="7"/>
  <c r="AA34" i="7"/>
  <c r="AA30" i="7"/>
  <c r="AA17" i="7"/>
  <c r="AA15" i="7"/>
  <c r="AA36" i="7"/>
  <c r="AA28" i="7"/>
  <c r="AA19" i="7"/>
  <c r="AA20" i="7"/>
  <c r="AA39" i="7"/>
  <c r="AA43" i="7"/>
  <c r="AA13" i="7"/>
  <c r="AA14" i="7"/>
  <c r="AA35" i="7"/>
  <c r="AA26" i="7"/>
  <c r="AA29" i="7"/>
  <c r="AA16" i="7"/>
  <c r="AA38" i="7"/>
  <c r="AA23" i="7"/>
  <c r="AA11" i="7"/>
  <c r="AA33" i="7"/>
  <c r="AA27" i="7"/>
  <c r="AA42" i="7"/>
  <c r="AA31" i="7"/>
  <c r="AA18" i="7"/>
  <c r="C35" i="8" a="1"/>
  <c r="C35" i="8"/>
  <c r="K35" i="8" a="1"/>
  <c r="K35" i="8"/>
  <c r="K39" i="8" a="1"/>
  <c r="K39" i="8"/>
  <c r="C39" i="8" a="1"/>
  <c r="C39" i="8"/>
  <c r="C36" i="8" a="1"/>
  <c r="C36" i="8"/>
  <c r="K36" i="8" a="1"/>
  <c r="K36" i="8"/>
  <c r="C40" i="8" a="1"/>
  <c r="C40" i="8"/>
  <c r="K40" i="8" a="1"/>
  <c r="K40" i="8"/>
  <c r="K42" i="8" a="1"/>
  <c r="K42" i="8"/>
  <c r="C42" i="8" a="1"/>
  <c r="C42" i="8"/>
  <c r="C37" i="8" a="1"/>
  <c r="C37" i="8"/>
  <c r="K37" i="8" a="1"/>
  <c r="K37" i="8"/>
  <c r="K41" i="8" a="1"/>
  <c r="K41" i="8"/>
  <c r="C41" i="8" a="1"/>
  <c r="C41" i="8"/>
  <c r="K43" i="8" a="1"/>
  <c r="K43" i="8"/>
  <c r="C43" i="8" a="1"/>
  <c r="C43" i="8"/>
  <c r="G35" i="8" a="1"/>
  <c r="G35" i="8"/>
  <c r="H35" i="5"/>
  <c r="Q35" i="8" a="1"/>
  <c r="Q35" i="8"/>
  <c r="R35" i="5"/>
  <c r="R35" i="8" a="1"/>
  <c r="R35" i="8"/>
  <c r="S35" i="5"/>
  <c r="U35" i="8" a="1"/>
  <c r="U35" i="8"/>
  <c r="V35" i="5"/>
  <c r="AC35" i="8" a="1"/>
  <c r="AC35" i="8"/>
  <c r="AD35" i="5"/>
  <c r="AD35" i="8" a="1"/>
  <c r="AD35" i="8"/>
  <c r="AE35" i="5"/>
  <c r="AF35" i="8" a="1"/>
  <c r="AF35" i="8"/>
  <c r="AG35" i="5"/>
  <c r="AI35" i="8" a="1"/>
  <c r="AI35" i="8"/>
  <c r="AJ35" i="5"/>
  <c r="C35" i="5"/>
  <c r="B36" i="5"/>
  <c r="B36" i="8"/>
  <c r="G36" i="8" a="1"/>
  <c r="G36" i="8"/>
  <c r="H36" i="5"/>
  <c r="Q36" i="8" a="1"/>
  <c r="Q36" i="8"/>
  <c r="R36" i="5"/>
  <c r="R36" i="8" a="1"/>
  <c r="R36" i="8"/>
  <c r="S36" i="5"/>
  <c r="U36" i="8" a="1"/>
  <c r="U36" i="8"/>
  <c r="V36" i="5"/>
  <c r="AD36" i="5"/>
  <c r="AD36" i="8" a="1"/>
  <c r="AD36" i="8"/>
  <c r="AE36" i="5"/>
  <c r="AF36" i="8" a="1"/>
  <c r="AF36" i="8"/>
  <c r="AG36" i="5"/>
  <c r="AI36" i="8" a="1"/>
  <c r="AI36" i="8"/>
  <c r="AJ36" i="5"/>
  <c r="C36" i="5"/>
  <c r="B37" i="5"/>
  <c r="B37" i="8"/>
  <c r="AF43" i="8" a="1"/>
  <c r="AF43" i="8"/>
  <c r="AC43" i="8" a="1"/>
  <c r="AC43" i="8"/>
  <c r="AF41" i="8" a="1"/>
  <c r="AF41" i="8"/>
  <c r="AC41" i="8" a="1"/>
  <c r="AC41" i="8"/>
  <c r="AF37" i="8" a="1"/>
  <c r="AF37" i="8"/>
  <c r="AC37" i="8" a="1"/>
  <c r="AC37" i="8"/>
  <c r="AB42" i="7"/>
  <c r="AC42" i="7"/>
  <c r="AB23" i="7"/>
  <c r="AC23" i="7"/>
  <c r="AB18" i="7"/>
  <c r="AC18" i="7"/>
  <c r="AB31" i="7"/>
  <c r="AC31" i="7"/>
  <c r="AB27" i="7"/>
  <c r="AC27" i="7"/>
  <c r="AB33" i="7"/>
  <c r="AC33" i="7"/>
  <c r="AB11" i="7"/>
  <c r="AC11" i="7"/>
  <c r="AB38" i="7"/>
  <c r="AC38" i="7"/>
  <c r="AB16" i="7"/>
  <c r="AC16" i="7"/>
  <c r="AB29" i="7"/>
  <c r="AC29" i="7"/>
  <c r="AB35" i="7"/>
  <c r="AC35" i="7"/>
  <c r="AB26" i="7"/>
  <c r="AC26" i="7"/>
  <c r="AB14" i="7"/>
  <c r="AC14" i="7"/>
  <c r="AB15" i="7"/>
  <c r="AC15" i="7"/>
  <c r="AB30" i="7"/>
  <c r="AC30" i="7"/>
  <c r="AB39" i="7"/>
  <c r="AC39" i="7"/>
  <c r="AB20" i="7"/>
  <c r="AC20" i="7"/>
  <c r="AB19" i="7"/>
  <c r="AC19" i="7"/>
  <c r="AC40" i="7"/>
  <c r="AB28" i="7"/>
  <c r="AC28" i="7"/>
  <c r="AB25" i="7"/>
  <c r="AC25" i="7"/>
  <c r="AB36" i="7"/>
  <c r="AC36" i="7"/>
  <c r="AB17" i="7"/>
  <c r="AC17" i="7"/>
  <c r="AB13" i="7"/>
  <c r="AC13" i="7"/>
  <c r="AB43" i="7"/>
  <c r="AC43" i="7"/>
  <c r="AB34" i="7"/>
  <c r="AC34" i="7"/>
  <c r="AB21" i="7"/>
  <c r="AC21" i="7"/>
  <c r="AB41" i="7"/>
  <c r="AC41" i="7"/>
  <c r="AB22" i="7"/>
  <c r="AC22" i="7"/>
  <c r="AB32" i="7"/>
  <c r="AC32" i="7"/>
  <c r="AB12" i="7"/>
  <c r="AC12" i="7"/>
  <c r="AB24" i="7"/>
  <c r="AC24" i="7"/>
  <c r="AB37" i="7"/>
  <c r="AC37" i="7"/>
  <c r="AC42" i="8" a="1"/>
  <c r="AC42" i="8"/>
  <c r="AF42" i="8" a="1"/>
  <c r="AF42" i="8"/>
  <c r="AC40" i="8" a="1"/>
  <c r="AC40" i="8"/>
  <c r="AF40" i="8" a="1"/>
  <c r="AF40" i="8"/>
  <c r="AC36" i="8" a="1"/>
  <c r="AC36" i="8"/>
  <c r="AB40" i="7"/>
  <c r="AC39" i="8" a="1"/>
  <c r="AC39" i="8"/>
  <c r="AF39" i="8" a="1"/>
  <c r="AF39" i="8"/>
  <c r="AC38" i="8" a="1"/>
  <c r="AC38" i="8"/>
  <c r="AF38" i="8" a="1"/>
  <c r="AF38" i="8"/>
  <c r="AG43" i="5"/>
  <c r="AD43" i="5"/>
  <c r="AG39" i="5"/>
  <c r="AD39" i="5"/>
  <c r="B37" i="1"/>
  <c r="C37" i="1"/>
  <c r="D37" i="1"/>
  <c r="B38" i="1"/>
  <c r="C38" i="1"/>
  <c r="D38" i="1"/>
  <c r="AG40" i="5"/>
  <c r="AD40" i="5"/>
  <c r="AD42" i="5"/>
  <c r="AG42" i="5"/>
  <c r="AD41" i="5"/>
  <c r="AG41" i="5"/>
  <c r="AG38" i="5"/>
  <c r="AD38" i="5"/>
  <c r="AG37" i="5"/>
  <c r="AD37" i="5"/>
  <c r="AD37" i="8" a="1"/>
  <c r="AD37" i="8"/>
  <c r="AE37" i="5"/>
  <c r="R37" i="8" a="1"/>
  <c r="R37" i="8"/>
  <c r="S37" i="5"/>
  <c r="U37" i="8" a="1"/>
  <c r="U37" i="8"/>
  <c r="V37" i="5"/>
  <c r="Q37" i="8" a="1"/>
  <c r="Q37" i="8"/>
  <c r="R37" i="5"/>
  <c r="AI37" i="8" a="1"/>
  <c r="AI37" i="8"/>
  <c r="AJ37" i="5"/>
  <c r="G37" i="8" a="1"/>
  <c r="G37" i="8"/>
  <c r="H37" i="5"/>
  <c r="C37" i="5"/>
  <c r="B38" i="5"/>
  <c r="B38" i="8"/>
  <c r="U38" i="8" a="1"/>
  <c r="U38" i="8"/>
  <c r="V38" i="5"/>
  <c r="R38" i="8" a="1"/>
  <c r="R38" i="8"/>
  <c r="S38" i="5"/>
  <c r="AD38" i="8" a="1"/>
  <c r="AD38" i="8"/>
  <c r="AE38" i="5"/>
  <c r="AI38" i="8" a="1"/>
  <c r="AI38" i="8"/>
  <c r="AJ38" i="5"/>
  <c r="Q38" i="8" a="1"/>
  <c r="Q38" i="8"/>
  <c r="R38" i="5"/>
  <c r="B39" i="1"/>
  <c r="H38" i="5"/>
  <c r="C38" i="5"/>
  <c r="B39" i="5"/>
  <c r="B40" i="1"/>
  <c r="C40" i="1"/>
  <c r="H39" i="5"/>
  <c r="B39" i="8"/>
  <c r="S41" i="5"/>
  <c r="S42" i="5"/>
  <c r="H41" i="5"/>
  <c r="H42" i="5"/>
  <c r="S40" i="5"/>
  <c r="H40" i="5"/>
  <c r="C39" i="1"/>
  <c r="D39" i="1"/>
  <c r="D40" i="1"/>
  <c r="S39" i="5"/>
  <c r="S43" i="5"/>
  <c r="H43" i="5"/>
  <c r="AD12" i="7"/>
  <c r="AD41" i="7"/>
  <c r="AD32" i="7"/>
  <c r="AD22" i="7"/>
  <c r="AD37" i="7"/>
  <c r="AD24" i="7"/>
  <c r="AD21" i="7"/>
  <c r="AD25" i="7"/>
  <c r="AD40" i="7"/>
  <c r="AD20" i="7"/>
  <c r="AD39" i="7"/>
  <c r="AD30" i="7"/>
  <c r="AD13" i="7"/>
  <c r="AD28" i="7"/>
  <c r="AD19" i="7"/>
  <c r="AD34" i="7"/>
  <c r="AD43" i="7"/>
  <c r="AD17" i="7"/>
  <c r="AD15" i="7"/>
  <c r="AD36" i="7"/>
  <c r="AD31" i="7"/>
  <c r="AD18" i="7"/>
  <c r="AD23" i="7"/>
  <c r="AD42" i="7"/>
  <c r="AD14" i="7"/>
  <c r="AD26" i="7"/>
  <c r="AD35" i="7"/>
  <c r="AD29" i="7"/>
  <c r="AD16" i="7"/>
  <c r="AD38" i="7"/>
  <c r="AD11" i="7"/>
  <c r="AD33" i="7"/>
  <c r="AD27" i="7"/>
  <c r="G38" i="8" a="1"/>
  <c r="G38" i="8"/>
  <c r="AE12" i="7"/>
  <c r="AE32" i="7"/>
  <c r="AE22" i="7"/>
  <c r="AE37" i="7"/>
  <c r="AE41" i="7"/>
  <c r="AE24" i="7"/>
  <c r="AE21" i="7"/>
  <c r="AE28" i="7"/>
  <c r="AE40" i="7"/>
  <c r="AE19" i="7"/>
  <c r="AE20" i="7"/>
  <c r="AE39" i="7"/>
  <c r="AE30" i="7"/>
  <c r="AE25" i="7"/>
  <c r="AE34" i="7"/>
  <c r="AE43" i="7"/>
  <c r="AE13" i="7"/>
  <c r="AE17" i="7"/>
  <c r="AE15" i="7"/>
  <c r="AE36" i="7"/>
  <c r="AE26" i="7"/>
  <c r="AE31" i="7"/>
  <c r="AE16" i="7"/>
  <c r="AE18" i="7"/>
  <c r="AE14" i="7"/>
  <c r="AE35" i="7"/>
  <c r="AE29" i="7"/>
  <c r="AE38" i="7"/>
  <c r="AE23" i="7"/>
  <c r="AE11" i="7"/>
  <c r="AE33" i="7"/>
  <c r="AE27" i="7"/>
  <c r="AE42" i="7"/>
  <c r="R39" i="8" a="1"/>
  <c r="R39" i="8"/>
  <c r="G39" i="8" a="1"/>
  <c r="G39" i="8"/>
  <c r="G40" i="8" a="1"/>
  <c r="G40" i="8"/>
  <c r="R40" i="8" a="1"/>
  <c r="R40" i="8"/>
  <c r="R42" i="8" a="1"/>
  <c r="R42" i="8"/>
  <c r="G42" i="8" a="1"/>
  <c r="G42" i="8"/>
  <c r="G41" i="8" a="1"/>
  <c r="G41" i="8"/>
  <c r="R41" i="8" a="1"/>
  <c r="R41" i="8"/>
  <c r="G43" i="8" a="1"/>
  <c r="G43" i="8"/>
  <c r="R43" i="8" a="1"/>
  <c r="R43" i="8"/>
  <c r="Q39" i="8" a="1"/>
  <c r="Q39" i="8"/>
  <c r="R39" i="5"/>
  <c r="U39" i="8" a="1"/>
  <c r="U39" i="8"/>
  <c r="V39" i="5"/>
  <c r="AD39" i="8" a="1"/>
  <c r="AD39" i="8"/>
  <c r="AE39" i="5"/>
  <c r="AI39" i="8" a="1"/>
  <c r="AI39" i="8"/>
  <c r="AJ39" i="5"/>
  <c r="C39" i="5"/>
  <c r="B40" i="5"/>
  <c r="B40" i="8"/>
  <c r="R40" i="5"/>
  <c r="U40" i="8" a="1"/>
  <c r="U40" i="8"/>
  <c r="V40" i="5"/>
  <c r="AD40" i="8" a="1"/>
  <c r="AD40" i="8"/>
  <c r="AE40" i="5"/>
  <c r="AI40" i="8" a="1"/>
  <c r="AI40" i="8"/>
  <c r="AJ40" i="5"/>
  <c r="C40" i="5"/>
  <c r="B41" i="5"/>
  <c r="B41" i="8"/>
  <c r="R41" i="5"/>
  <c r="V41" i="5"/>
  <c r="Q43" i="8" a="1"/>
  <c r="Q43" i="8"/>
  <c r="U43" i="8" a="1"/>
  <c r="U43" i="8"/>
  <c r="Q41" i="8" a="1"/>
  <c r="Q41" i="8"/>
  <c r="U41" i="8" a="1"/>
  <c r="U41" i="8"/>
  <c r="AF42" i="7"/>
  <c r="AG42" i="7"/>
  <c r="AF18" i="7"/>
  <c r="AG18" i="7"/>
  <c r="AF31" i="7"/>
  <c r="AG31" i="7"/>
  <c r="AF26" i="7"/>
  <c r="AG26" i="7"/>
  <c r="AF27" i="7"/>
  <c r="AG27" i="7"/>
  <c r="AF33" i="7"/>
  <c r="AG33" i="7"/>
  <c r="AF11" i="7"/>
  <c r="AG11" i="7"/>
  <c r="AF23" i="7"/>
  <c r="AG23" i="7"/>
  <c r="AF38" i="7"/>
  <c r="AG38" i="7"/>
  <c r="AF16" i="7"/>
  <c r="AG16" i="7"/>
  <c r="AG29" i="7"/>
  <c r="AF14" i="7"/>
  <c r="AG14" i="7"/>
  <c r="AF35" i="7"/>
  <c r="AG35" i="7"/>
  <c r="AF36" i="7"/>
  <c r="AG36" i="7"/>
  <c r="AF13" i="7"/>
  <c r="AG13" i="7"/>
  <c r="AF30" i="7"/>
  <c r="AG30" i="7"/>
  <c r="AF20" i="7"/>
  <c r="AG20" i="7"/>
  <c r="AF28" i="7"/>
  <c r="AG28" i="7"/>
  <c r="AF21" i="7"/>
  <c r="AG21" i="7"/>
  <c r="AF15" i="7"/>
  <c r="AG15" i="7"/>
  <c r="AF17" i="7"/>
  <c r="AG17" i="7"/>
  <c r="AF43" i="7"/>
  <c r="AG43" i="7"/>
  <c r="AF34" i="7"/>
  <c r="AG34" i="7"/>
  <c r="AF39" i="7"/>
  <c r="AG39" i="7"/>
  <c r="AF19" i="7"/>
  <c r="AG19" i="7"/>
  <c r="AF40" i="7"/>
  <c r="AG40" i="7"/>
  <c r="AF25" i="7"/>
  <c r="AG25" i="7"/>
  <c r="AF41" i="7"/>
  <c r="AG41" i="7"/>
  <c r="AF22" i="7"/>
  <c r="AG22" i="7"/>
  <c r="AF32" i="7"/>
  <c r="AG32" i="7"/>
  <c r="AF12" i="7"/>
  <c r="AG12" i="7"/>
  <c r="AF24" i="7"/>
  <c r="AG24" i="7"/>
  <c r="AF37" i="7"/>
  <c r="AG37" i="7"/>
  <c r="Q42" i="8" a="1"/>
  <c r="Q42" i="8"/>
  <c r="U42" i="8" a="1"/>
  <c r="U42" i="8"/>
  <c r="Q40" i="8" a="1"/>
  <c r="Q40" i="8"/>
  <c r="AF29" i="7"/>
  <c r="R43" i="5"/>
  <c r="V43" i="5"/>
  <c r="R42" i="5"/>
  <c r="V42" i="5"/>
  <c r="B41" i="1"/>
  <c r="B42" i="1"/>
  <c r="C42" i="1"/>
  <c r="C41" i="1"/>
  <c r="D41" i="1"/>
  <c r="D42" i="1"/>
  <c r="AI41" i="8" a="1"/>
  <c r="AI41" i="8"/>
  <c r="AJ41" i="5"/>
  <c r="AD41" i="8" a="1"/>
  <c r="AD41" i="8"/>
  <c r="AE41" i="5"/>
  <c r="C41" i="5"/>
  <c r="B42" i="5"/>
  <c r="AJ42" i="5"/>
  <c r="B43" i="1"/>
  <c r="B42" i="8"/>
  <c r="AD42" i="8" a="1"/>
  <c r="AD42" i="8"/>
  <c r="AE42" i="5"/>
  <c r="C42" i="5"/>
  <c r="B43" i="5"/>
  <c r="B44" i="1"/>
  <c r="C44" i="1"/>
  <c r="C45" i="1"/>
  <c r="C43" i="1"/>
  <c r="D43" i="1"/>
  <c r="D44" i="1"/>
  <c r="D45" i="1"/>
  <c r="B43" i="8"/>
  <c r="AJ43" i="5"/>
  <c r="AE43" i="5"/>
  <c r="C43" i="5"/>
  <c r="AH22" i="7"/>
  <c r="AH41" i="7"/>
  <c r="AH12" i="7"/>
  <c r="AH32" i="7"/>
  <c r="AH37" i="7"/>
  <c r="AH24" i="7"/>
  <c r="AH25" i="7"/>
  <c r="AH28" i="7"/>
  <c r="AH20" i="7"/>
  <c r="AH39" i="7"/>
  <c r="AH30" i="7"/>
  <c r="AH13" i="7"/>
  <c r="AH21" i="7"/>
  <c r="AH40" i="7"/>
  <c r="AH19" i="7"/>
  <c r="AH34" i="7"/>
  <c r="AH43" i="7"/>
  <c r="AH17" i="7"/>
  <c r="AH15" i="7"/>
  <c r="AH36" i="7"/>
  <c r="AH14" i="7"/>
  <c r="AH26" i="7"/>
  <c r="AH35" i="7"/>
  <c r="AH31" i="7"/>
  <c r="AH18" i="7"/>
  <c r="AH42" i="7"/>
  <c r="AH29" i="7"/>
  <c r="AH16" i="7"/>
  <c r="AH38" i="7"/>
  <c r="AH23" i="7"/>
  <c r="AH11" i="7"/>
  <c r="AH33" i="7"/>
  <c r="AH27" i="7"/>
  <c r="AI42" i="8" a="1"/>
  <c r="AI42" i="8"/>
  <c r="AI43" i="8" a="1"/>
  <c r="AI43" i="8"/>
  <c r="AD43" i="8" a="1"/>
  <c r="AD43" i="8"/>
</calcChain>
</file>

<file path=xl/comments1.xml><?xml version="1.0" encoding="utf-8"?>
<comments xmlns="http://schemas.openxmlformats.org/spreadsheetml/2006/main">
  <authors>
    <author>Korge, Axel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
Sortieren der zu produzierenden Produkte zu einer rüstminimalen Reihenfolge.</t>
        </r>
        <r>
          <rPr>
            <sz val="9"/>
            <color indexed="81"/>
            <rFont val="Tahoma"/>
            <family val="2"/>
          </rPr>
          <t xml:space="preserve">
Zugrunde liegt eine Heuristik, die nicht die absolut beste Reihenfolge findet. Beginnen Sie mit unterschiedlichen "Ersten Produkten" und wählen Sie die beste Folge.</t>
        </r>
      </text>
    </comment>
  </commentList>
</comments>
</file>

<file path=xl/comments2.xml><?xml version="1.0" encoding="utf-8"?>
<comments xmlns="http://schemas.openxmlformats.org/spreadsheetml/2006/main">
  <authors>
    <author>sh</author>
  </authors>
  <commentList>
    <comment ref="C11" authorId="0">
      <text>
        <r>
          <rPr>
            <b/>
            <sz val="10"/>
            <color indexed="81"/>
            <rFont val="Tahoma"/>
            <family val="2"/>
          </rPr>
          <t>sh:</t>
        </r>
        <r>
          <rPr>
            <sz val="10"/>
            <color indexed="81"/>
            <rFont val="Tahoma"/>
            <family val="2"/>
          </rPr>
          <t xml:space="preserve">
STRG+SHIFT+RETURN</t>
        </r>
      </text>
    </comment>
  </commentList>
</comments>
</file>

<file path=xl/sharedStrings.xml><?xml version="1.0" encoding="utf-8"?>
<sst xmlns="http://schemas.openxmlformats.org/spreadsheetml/2006/main" count="127" uniqueCount="84">
  <si>
    <t>Formeln bitte kopieren bis einschließlich Zeile</t>
  </si>
  <si>
    <t>Optimierung von Rüstreihenfolgen</t>
    <phoneticPr fontId="2" type="noConversion"/>
  </si>
  <si>
    <t>Zuordnung</t>
    <phoneticPr fontId="2" type="noConversion"/>
  </si>
  <si>
    <t>Produkt</t>
    <phoneticPr fontId="2" type="noConversion"/>
  </si>
  <si>
    <t xml:space="preserve">Von-Nach </t>
    <phoneticPr fontId="2" type="noConversion"/>
  </si>
  <si>
    <t>MIN</t>
    <phoneticPr fontId="2" type="noConversion"/>
  </si>
  <si>
    <t>Arbeitsbaltt</t>
  </si>
  <si>
    <t>Cockpit</t>
  </si>
  <si>
    <t>BASIS</t>
  </si>
  <si>
    <t>R_1</t>
  </si>
  <si>
    <t>R_2</t>
  </si>
  <si>
    <t>Soll</t>
  </si>
  <si>
    <t>Ist</t>
  </si>
  <si>
    <t>Legende</t>
  </si>
  <si>
    <t>Anzahl der kopierten Zeilen bzw. Spalten ist …</t>
  </si>
  <si>
    <t>… in Ordnung</t>
  </si>
  <si>
    <t>… zu gering oder zu groß</t>
  </si>
  <si>
    <t xml:space="preserve">  Bitte anpassen (Zeilen bzw. Spalten kopieren oder löschen)</t>
  </si>
  <si>
    <t xml:space="preserve">  Aufgrund unterschiedlicher Struktur ist keine automatische Überprüfung möglich</t>
  </si>
  <si>
    <t>Zuordnung</t>
  </si>
  <si>
    <t>zugeordnetes Produkt</t>
  </si>
  <si>
    <t xml:space="preserve">  und Spalte </t>
    <phoneticPr fontId="2" type="noConversion"/>
  </si>
  <si>
    <t xml:space="preserve">Hilfsberechnung für dynamischen kleinsten Werte </t>
    <phoneticPr fontId="2" type="noConversion"/>
  </si>
  <si>
    <t xml:space="preserve"> und Spalte </t>
    <phoneticPr fontId="2" type="noConversion"/>
  </si>
  <si>
    <t>R_3</t>
    <phoneticPr fontId="2" type="noConversion"/>
  </si>
  <si>
    <t>Rüstzeitmatrix nach Korrektur  der Daten</t>
  </si>
  <si>
    <t xml:space="preserve">   und Spalte </t>
  </si>
  <si>
    <t xml:space="preserve">  und Spalte </t>
  </si>
  <si>
    <t>&lt;-- Dropdown-Menü (Mausklick)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</si>
  <si>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</si>
  <si>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</si>
  <si>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</si>
  <si>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</si>
  <si>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</si>
  <si>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</si>
  <si>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</si>
  <si>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</si>
  <si>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</si>
  <si>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</si>
  <si>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Produkt 11</t>
  </si>
  <si>
    <t>Produkt 12</t>
  </si>
  <si>
    <t>Produkt 13</t>
  </si>
  <si>
    <t>Produkt 14</t>
  </si>
  <si>
    <t>Produkt 15</t>
  </si>
  <si>
    <t>Produkt 16</t>
  </si>
  <si>
    <t>Produkt 17</t>
  </si>
  <si>
    <t>Produkt 18</t>
  </si>
  <si>
    <t>Produkt 19</t>
  </si>
  <si>
    <t>Produkt 20</t>
  </si>
  <si>
    <t>Produkt 21</t>
  </si>
  <si>
    <t>Produkt 22</t>
  </si>
  <si>
    <t>Produkt 23</t>
  </si>
  <si>
    <t>Produkt 24</t>
  </si>
  <si>
    <t>Produkt 25</t>
  </si>
  <si>
    <t>Produkt 26</t>
  </si>
  <si>
    <t>Produkt 27</t>
  </si>
  <si>
    <t>Produkt 28</t>
  </si>
  <si>
    <t>Produkt 29</t>
  </si>
  <si>
    <t>Produkt 30</t>
  </si>
  <si>
    <t>Produkt 31</t>
  </si>
  <si>
    <t>Produkt 32</t>
  </si>
  <si>
    <t>Produkt 33</t>
  </si>
  <si>
    <t>Erstes Produkt</t>
  </si>
  <si>
    <t>Rüstzeiten (min)</t>
  </si>
  <si>
    <t>von - nach</t>
  </si>
  <si>
    <t xml:space="preserve">Summe </t>
  </si>
  <si>
    <t>Überprüfung, ob in allen Tabellen die richtige Anzahl von Zeilen und Spalten kopiert ist</t>
  </si>
  <si>
    <t>……bis Zeile</t>
  </si>
  <si>
    <t>……bis Spalte</t>
  </si>
  <si>
    <t>Hilfsberechnung zum Aussortieren von  
zugeordneten Produkten</t>
  </si>
  <si>
    <t>Hilfsberechnung für die Zuordnung</t>
  </si>
  <si>
    <t xml:space="preserve">Das Forschungsprojekt HyPlan wird von der Baden-Württemberg Stiftung gefördert und gemeinsam vom Institut für Produktionstechnik (wbk) der Universität Karlsruhe (TH) und dem Institut für Arbeitswissenschaft und Technologiemanagement (IAT) der Universität Stuttgart bearbeitet </t>
  </si>
  <si>
    <r>
      <t xml:space="preserve">HyPlan </t>
    </r>
    <r>
      <rPr>
        <b/>
        <sz val="20"/>
        <rFont val="Calibri"/>
        <family val="2"/>
      </rPr>
      <t>Rüstminimale Produkt-Reihenfolge</t>
    </r>
  </si>
  <si>
    <t>Förderhinweis</t>
  </si>
  <si>
    <t>Eine ausführliche Anleitung finden Sie unter</t>
  </si>
  <si>
    <t>http://www.wbk.kit.edu/wbkintern/Forschung/Projekte/HyPlan/Ergebnisse/Download/index_d.php</t>
  </si>
  <si>
    <t>Ansprechpartner</t>
  </si>
  <si>
    <t>Axel Korge</t>
  </si>
  <si>
    <t>Fraunhofer IAO</t>
  </si>
  <si>
    <t>Nobelstr. 12</t>
  </si>
  <si>
    <t>70569 Stuttgart</t>
  </si>
  <si>
    <t>Axel.Korge@iao.fraunhofer.de</t>
  </si>
  <si>
    <t>Das Werkzeug ermittelt eine Fertigungsreihenfolge für ein vorgegebenes Produktspektrum so, dass die Summe der Rüstzeiten möglichst gering ist.</t>
  </si>
  <si>
    <t>1. Schritt: Kopieren Sie Ihre unternehmensspezifische Rüstzeitmatrix in das Arbeitsblatt "Rüstzeitmatrix_ok" (gelber Reiter).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</si>
</sst>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sz val="10"/>
      <color indexed="6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9"/>
      <name val="Arial"/>
      <family val="2"/>
    </font>
    <font>
      <b/>
      <sz val="14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4"/>
      <name val="宋体"/>
      <charset val="134"/>
    </font>
    <font>
      <b/>
      <sz val="20"/>
      <name val="Calibri"/>
      <family val="2"/>
    </font>
    <font>
      <i/>
      <sz val="10"/>
      <color rgb="FF00B050"/>
      <name val="Arial"/>
      <family val="2"/>
    </font>
    <font>
      <b/>
      <sz val="20"/>
      <color rgb="FF0078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3" fillId="22" borderId="4" applyNumberFormat="0" applyFont="0" applyAlignment="0" applyProtection="0"/>
    <xf numFmtId="0" fontId="13" fillId="3" borderId="0" applyNumberFormat="0" applyBorder="0" applyAlignment="0" applyProtection="0"/>
    <xf numFmtId="0" fontId="1" fillId="0" borderId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</cellStyleXfs>
  <cellXfs count="73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vertical="center" textRotation="90"/>
    </xf>
    <xf numFmtId="0" fontId="31" fillId="0" borderId="0" xfId="0" applyFont="1" applyAlignment="1"/>
    <xf numFmtId="0" fontId="30" fillId="0" borderId="0" xfId="0" applyFont="1">
      <alignment vertical="center"/>
    </xf>
    <xf numFmtId="0" fontId="24" fillId="0" borderId="0" xfId="0" applyFont="1" applyAlignment="1">
      <alignment vertical="center"/>
    </xf>
    <xf numFmtId="0" fontId="30" fillId="0" borderId="0" xfId="0" applyFont="1" applyAlignment="1"/>
    <xf numFmtId="0" fontId="33" fillId="0" borderId="0" xfId="0" applyFont="1">
      <alignment vertical="center"/>
    </xf>
    <xf numFmtId="0" fontId="26" fillId="0" borderId="0" xfId="0" applyFont="1">
      <alignment vertical="center"/>
    </xf>
    <xf numFmtId="0" fontId="34" fillId="0" borderId="0" xfId="0" applyFont="1">
      <alignment vertical="center"/>
    </xf>
    <xf numFmtId="0" fontId="23" fillId="0" borderId="0" xfId="0" applyFont="1" applyAlignment="1">
      <alignment vertical="center" textRotation="90"/>
    </xf>
    <xf numFmtId="0" fontId="23" fillId="0" borderId="0" xfId="0" applyFont="1" applyAlignment="1">
      <alignment vertical="center" textRotation="90" wrapText="1"/>
    </xf>
    <xf numFmtId="0" fontId="21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2" fillId="0" borderId="0" xfId="38" applyFont="1" applyFill="1" applyAlignment="1">
      <alignment vertical="center"/>
    </xf>
    <xf numFmtId="0" fontId="22" fillId="0" borderId="0" xfId="37" applyFont="1" applyFill="1" applyAlignment="1">
      <alignment vertical="center"/>
    </xf>
    <xf numFmtId="0" fontId="35" fillId="0" borderId="0" xfId="0" applyFont="1">
      <alignment vertical="center"/>
    </xf>
    <xf numFmtId="0" fontId="30" fillId="0" borderId="0" xfId="0" applyFont="1" applyFill="1">
      <alignment vertical="center"/>
    </xf>
    <xf numFmtId="0" fontId="24" fillId="0" borderId="0" xfId="0" applyFont="1" applyFill="1" applyBorder="1" applyAlignment="1">
      <alignment horizontal="center" vertical="center"/>
    </xf>
    <xf numFmtId="0" fontId="30" fillId="0" borderId="0" xfId="0" applyFont="1" applyFill="1" applyBorder="1">
      <alignment vertical="center"/>
    </xf>
    <xf numFmtId="0" fontId="45" fillId="0" borderId="0" xfId="0" applyFont="1">
      <alignment vertical="center"/>
    </xf>
    <xf numFmtId="0" fontId="1" fillId="0" borderId="0" xfId="40" applyAlignment="1">
      <alignment vertical="center" textRotation="90"/>
    </xf>
    <xf numFmtId="0" fontId="0" fillId="0" borderId="0" xfId="0" applyAlignment="1">
      <alignment vertical="center" textRotation="90"/>
    </xf>
    <xf numFmtId="0" fontId="1" fillId="0" borderId="0" xfId="40">
      <alignment vertical="center"/>
    </xf>
    <xf numFmtId="0" fontId="3" fillId="0" borderId="0" xfId="39"/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8" fillId="30" borderId="0" xfId="37" applyFont="1" applyFill="1" applyAlignment="1">
      <alignment vertical="center"/>
    </xf>
    <xf numFmtId="0" fontId="42" fillId="30" borderId="0" xfId="0" applyFont="1" applyFill="1">
      <alignment vertical="center"/>
    </xf>
    <xf numFmtId="0" fontId="28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21" fillId="24" borderId="19" xfId="0" applyFont="1" applyFill="1" applyBorder="1">
      <alignment vertical="center"/>
    </xf>
    <xf numFmtId="0" fontId="32" fillId="24" borderId="19" xfId="0" applyFont="1" applyFill="1" applyBorder="1">
      <alignment vertical="center"/>
    </xf>
    <xf numFmtId="0" fontId="30" fillId="25" borderId="19" xfId="0" applyFont="1" applyFill="1" applyBorder="1">
      <alignment vertical="center"/>
    </xf>
    <xf numFmtId="0" fontId="30" fillId="0" borderId="19" xfId="0" applyFont="1" applyBorder="1">
      <alignment vertical="center"/>
    </xf>
    <xf numFmtId="0" fontId="46" fillId="0" borderId="0" xfId="36" applyFont="1"/>
    <xf numFmtId="0" fontId="47" fillId="0" borderId="0" xfId="0" applyFont="1">
      <alignment vertical="center"/>
    </xf>
    <xf numFmtId="2" fontId="48" fillId="0" borderId="0" xfId="36" applyNumberFormat="1" applyFont="1" applyAlignment="1">
      <alignment wrapText="1"/>
    </xf>
    <xf numFmtId="0" fontId="49" fillId="0" borderId="0" xfId="0" applyFont="1">
      <alignment vertical="center"/>
    </xf>
    <xf numFmtId="0" fontId="11" fillId="0" borderId="0" xfId="31" applyAlignment="1">
      <alignment vertical="center"/>
    </xf>
    <xf numFmtId="0" fontId="39" fillId="31" borderId="12" xfId="0" applyFont="1" applyFill="1" applyBorder="1" applyAlignment="1">
      <alignment horizontal="center" vertical="center"/>
    </xf>
    <xf numFmtId="0" fontId="39" fillId="31" borderId="13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32" borderId="20" xfId="0" applyFont="1" applyFill="1" applyBorder="1" applyAlignment="1">
      <alignment horizontal="center" vertical="center"/>
    </xf>
    <xf numFmtId="0" fontId="26" fillId="32" borderId="21" xfId="0" applyFont="1" applyFill="1" applyBorder="1" applyAlignment="1">
      <alignment horizontal="center" vertical="center"/>
    </xf>
    <xf numFmtId="0" fontId="25" fillId="0" borderId="0" xfId="0" applyFont="1" applyAlignment="1">
      <alignment vertical="top"/>
    </xf>
    <xf numFmtId="0" fontId="0" fillId="0" borderId="0" xfId="0" applyAlignment="1">
      <alignment vertical="top"/>
    </xf>
    <xf numFmtId="0" fontId="38" fillId="30" borderId="0" xfId="38" applyFont="1" applyFill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0" borderId="0" xfId="0" applyFill="1" applyAlignment="1">
      <alignment vertical="center"/>
    </xf>
    <xf numFmtId="0" fontId="38" fillId="30" borderId="0" xfId="37" applyFont="1" applyFill="1" applyAlignment="1">
      <alignment vertical="center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vertical="top"/>
    </xf>
    <xf numFmtId="0" fontId="43" fillId="0" borderId="0" xfId="0" applyFont="1" applyAlignment="1">
      <alignment vertical="top" wrapText="1"/>
    </xf>
    <xf numFmtId="0" fontId="24" fillId="27" borderId="19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32" fillId="24" borderId="19" xfId="0" applyFont="1" applyFill="1" applyBorder="1" applyAlignment="1">
      <alignment horizontal="center" vertical="center"/>
    </xf>
    <xf numFmtId="0" fontId="32" fillId="29" borderId="19" xfId="0" applyFont="1" applyFill="1" applyBorder="1" applyAlignment="1">
      <alignment horizontal="center" vertical="center"/>
    </xf>
    <xf numFmtId="0" fontId="24" fillId="25" borderId="18" xfId="0" applyFont="1" applyFill="1" applyBorder="1" applyAlignment="1">
      <alignment horizontal="center" vertical="center"/>
    </xf>
    <xf numFmtId="0" fontId="24" fillId="26" borderId="19" xfId="0" applyFont="1" applyFill="1" applyBorder="1" applyAlignment="1">
      <alignment horizontal="center" vertical="center"/>
    </xf>
    <xf numFmtId="0" fontId="24" fillId="26" borderId="18" xfId="0" applyFont="1" applyFill="1" applyBorder="1" applyAlignment="1">
      <alignment horizontal="center" vertical="center"/>
    </xf>
    <xf numFmtId="0" fontId="24" fillId="28" borderId="18" xfId="0" applyFont="1" applyFill="1" applyBorder="1" applyAlignment="1">
      <alignment horizontal="center" vertical="center"/>
    </xf>
  </cellXfs>
  <cellStyles count="49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Hyperlink" xfId="31" builtinId="8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 2" xfId="35"/>
    <cellStyle name="Standard 3" xfId="36"/>
    <cellStyle name="Standard_BASIS" xfId="37"/>
    <cellStyle name="Standard_Cockpit" xfId="38"/>
    <cellStyle name="Standard_Originale Daten" xfId="39"/>
    <cellStyle name="Standard_Tabelle3" xfId="40"/>
    <cellStyle name="Überschrift" xfId="41" builtinId="15" customBuiltin="1"/>
    <cellStyle name="Überschrift 1" xfId="42" builtinId="16" customBuiltin="1"/>
    <cellStyle name="Überschrift 2" xfId="43" builtinId="17" customBuiltin="1"/>
    <cellStyle name="Überschrift 3" xfId="44" builtinId="18" customBuiltin="1"/>
    <cellStyle name="Überschrift 4" xfId="45" builtinId="19" customBuiltin="1"/>
    <cellStyle name="Verknüpfte Zelle" xfId="46" builtinId="24" customBuiltin="1"/>
    <cellStyle name="Warnender Text" xfId="47" builtinId="11" customBuiltin="1"/>
    <cellStyle name="Zelle überprüfen" xfId="48" builtinId="23" customBuiltin="1"/>
  </cellStyles>
  <dxfs count="48">
    <dxf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fgColor indexed="10"/>
          <bgColor theme="2" tint="-9.9948118533890809E-2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fgColor indexed="10"/>
          <bgColor theme="2" tint="-9.9948118533890809E-2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 tint="-9.9948118533890809E-2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 patternType="solid">
          <fgColor indexed="10"/>
          <bgColor theme="2" tint="-9.9948118533890809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lightTrellis">
          <fgColor rgb="FFDDFFFF"/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4581525</xdr:colOff>
      <xdr:row>21</xdr:row>
      <xdr:rowOff>76200</xdr:rowOff>
    </xdr:from>
    <xdr:to>
      <xdr:col>5</xdr:col>
      <xdr:colOff>266700</xdr:colOff>
      <xdr:row>25</xdr:row>
      <xdr:rowOff>57150</xdr:rowOff>
    </xdr:to>
    <xdr:pic>
      <xdr:nvPicPr>
        <xdr:cNvPr id="82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48" b="20641"/>
        <a:stretch>
          <a:fillRect/>
        </a:stretch>
      </xdr:blipFill>
      <xdr:spPr bwMode="auto">
        <a:xfrm>
          <a:off x="5419725" y="4276725"/>
          <a:ext cx="28479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23</xdr:row>
      <xdr:rowOff>152400</xdr:rowOff>
    </xdr:from>
    <xdr:to>
      <xdr:col>1</xdr:col>
      <xdr:colOff>1847850</xdr:colOff>
      <xdr:row>26</xdr:row>
      <xdr:rowOff>95250</xdr:rowOff>
    </xdr:to>
    <xdr:pic>
      <xdr:nvPicPr>
        <xdr:cNvPr id="82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5276850"/>
          <a:ext cx="17811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1905000</xdr:colOff>
      <xdr:row>28</xdr:row>
      <xdr:rowOff>0</xdr:rowOff>
    </xdr:from>
    <xdr:to>
      <xdr:col>1</xdr:col>
      <xdr:colOff>2962275</xdr:colOff>
      <xdr:row>31</xdr:row>
      <xdr:rowOff>9525</xdr:rowOff>
    </xdr:to>
    <xdr:pic>
      <xdr:nvPicPr>
        <xdr:cNvPr id="8228" name="Picture 23" descr="I:\Vorlagen\Logos\wbk-Logos_neu\wbk_Logo_bunt\WBK_RGB_D\WBK_rgb_D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6000750"/>
          <a:ext cx="1057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28</xdr:row>
      <xdr:rowOff>0</xdr:rowOff>
    </xdr:from>
    <xdr:to>
      <xdr:col>1</xdr:col>
      <xdr:colOff>1162050</xdr:colOff>
      <xdr:row>31</xdr:row>
      <xdr:rowOff>9525</xdr:rowOff>
    </xdr:to>
    <xdr:pic>
      <xdr:nvPicPr>
        <xdr:cNvPr id="8229" name="Picture 25" descr="I:\Vorlagen\Logos\KIT-Logos\Logo_d_bunt\kit_logo_de_4c_positiv.tif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000750"/>
          <a:ext cx="1095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2505075</xdr:colOff>
      <xdr:row>13</xdr:row>
      <xdr:rowOff>57150</xdr:rowOff>
    </xdr:from>
    <xdr:to>
      <xdr:col>1</xdr:col>
      <xdr:colOff>4057650</xdr:colOff>
      <xdr:row>15</xdr:row>
      <xdr:rowOff>123825</xdr:rowOff>
    </xdr:to>
    <xdr:pic>
      <xdr:nvPicPr>
        <xdr:cNvPr id="8230" name="Grafik 5" descr="iao_43mm_rgb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71775"/>
          <a:ext cx="1552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2057400</xdr:colOff>
      <xdr:row>23</xdr:row>
      <xdr:rowOff>152400</xdr:rowOff>
    </xdr:from>
    <xdr:to>
      <xdr:col>1</xdr:col>
      <xdr:colOff>3609975</xdr:colOff>
      <xdr:row>26</xdr:row>
      <xdr:rowOff>28575</xdr:rowOff>
    </xdr:to>
    <xdr:pic>
      <xdr:nvPicPr>
        <xdr:cNvPr id="8231" name="Grafik 6" descr="iao_43mm_rgb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76850"/>
          <a:ext cx="1552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Axel.Korge@iao.fraunhofer.de" TargetMode="External"/><Relationship Id="rId1" Type="http://schemas.openxmlformats.org/officeDocument/2006/relationships/hyperlink" Target="http://www.wbk.kit.edu/wbkintern/Forschung/Projekte/HyPlan/Ergebnisse/Download/index_d.ph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E45"/>
  <sheetViews>
    <sheetView tabSelected="1" workbookViewId="0">
      <pane ySplit="11" topLeftCell="A12" activePane="bottomLeft" state="frozen"/>
      <selection pane="bottomLeft" activeCell="V51" sqref="V51"/>
    </sheetView>
  </sheetViews>
  <sheetFormatPr baseColWidth="10" defaultRowHeight="15" customHeight="1"/>
  <cols>
    <col min="1" max="3" width="13.875" style="1" customWidth="1"/>
    <col min="4" max="16384" width="11" style="1"/>
  </cols>
  <sheetData>
    <row r="1" spans="1:5" ht="36" customHeight="1">
      <c r="A1" s="54" t="s">
        <v>1</v>
      </c>
      <c r="B1" s="55"/>
      <c r="C1" s="55"/>
      <c r="D1" s="55"/>
    </row>
    <row r="2" spans="1:5" ht="15" customHeight="1">
      <c r="A2" s="56" t="s">
        <v>0</v>
      </c>
      <c r="B2" s="57"/>
      <c r="C2" s="57"/>
      <c r="D2" s="34">
        <f ca="1">Cockpit_bis_Zeile_Soll</f>
        <v>45</v>
      </c>
    </row>
    <row r="3" spans="1:5" ht="15" customHeight="1" thickBot="1"/>
    <row r="4" spans="1:5" ht="15" customHeight="1" thickTop="1" thickBot="1">
      <c r="A4" s="45" t="s">
        <v>62</v>
      </c>
      <c r="B4" s="46"/>
      <c r="C4" s="52" t="s">
        <v>42</v>
      </c>
      <c r="D4" s="53"/>
      <c r="E4" s="25" t="s">
        <v>28</v>
      </c>
    </row>
    <row r="5" spans="1:5" ht="15" hidden="1" customHeight="1"/>
    <row r="6" spans="1:5" ht="15" hidden="1" customHeight="1">
      <c r="A6" s="15"/>
      <c r="B6" s="15"/>
      <c r="C6" s="16"/>
      <c r="D6" s="17"/>
      <c r="E6" s="18"/>
    </row>
    <row r="7" spans="1:5" ht="15" hidden="1" customHeight="1">
      <c r="A7" s="15"/>
      <c r="B7" s="15"/>
      <c r="C7" s="16"/>
      <c r="D7" s="17"/>
      <c r="E7" s="18"/>
    </row>
    <row r="8" spans="1:5" ht="15" hidden="1" customHeight="1">
      <c r="A8" s="15"/>
      <c r="B8" s="15"/>
      <c r="C8" s="16"/>
      <c r="D8" s="17"/>
      <c r="E8" s="18"/>
    </row>
    <row r="9" spans="1:5" ht="15" customHeight="1" thickBot="1">
      <c r="A9" s="18"/>
      <c r="B9" s="18"/>
      <c r="C9" s="18"/>
      <c r="D9" s="18"/>
      <c r="E9" s="18"/>
    </row>
    <row r="10" spans="1:5" ht="15" customHeight="1" thickTop="1" thickBot="1">
      <c r="A10" s="49" t="s">
        <v>2</v>
      </c>
      <c r="B10" s="47" t="s">
        <v>3</v>
      </c>
      <c r="C10" s="47" t="s">
        <v>63</v>
      </c>
      <c r="D10" s="48"/>
    </row>
    <row r="11" spans="1:5" ht="15" customHeight="1">
      <c r="A11" s="50"/>
      <c r="B11" s="51"/>
      <c r="C11" s="30" t="s">
        <v>64</v>
      </c>
      <c r="D11" s="31" t="s">
        <v>65</v>
      </c>
      <c r="E11" s="2"/>
    </row>
    <row r="12" spans="1:5" ht="15" customHeight="1">
      <c r="A12" s="3">
        <v>0</v>
      </c>
      <c r="B12" s="1" t="str">
        <f ca="1">IF($A12=COUNTA(BASIS_Zeilen),Anfangsprodukt,INDEX(R_3!$B:$B,MATCH(Cockpit!$A12+1,R_3!$A:$A,0)))</f>
        <v>Produkt 14</v>
      </c>
    </row>
    <row r="13" spans="1:5" ht="15" customHeight="1">
      <c r="A13" s="1">
        <f>ROW(1:1)</f>
        <v>1</v>
      </c>
      <c r="B13" s="1" t="str">
        <f ca="1">IF($A13=COUNTA(BASIS_Zeilen),Anfangsprodukt,INDEX(R_3!$B:$B,MATCH(Cockpit!$A13+1,R_3!$A:$A,0)))</f>
        <v>Produkt 23</v>
      </c>
      <c r="C13" s="1">
        <f t="shared" ref="C13:C45" ca="1" si="0">INDEX(BASIS_Daten,MATCH($B12,BASIS_Zeilen,0),MATCH($B13,BASIS_Spalten,0))</f>
        <v>155</v>
      </c>
      <c r="D13" s="1">
        <f ca="1">$D12+$C13</f>
        <v>155</v>
      </c>
    </row>
    <row r="14" spans="1:5" ht="15" customHeight="1">
      <c r="A14" s="1">
        <f>ROW(2:2)</f>
        <v>2</v>
      </c>
      <c r="B14" s="1" t="str">
        <f ca="1">IF($A14=COUNTA(BASIS_Zeilen),Anfangsprodukt,INDEX(R_3!$B:$B,MATCH(Cockpit!$A14+1,R_3!$A:$A,0)))</f>
        <v>Produkt 12</v>
      </c>
      <c r="C14" s="1">
        <f t="shared" ca="1" si="0"/>
        <v>175</v>
      </c>
      <c r="D14" s="1">
        <f t="shared" ref="D14:D45" ca="1" si="1">$D13+$C14</f>
        <v>330</v>
      </c>
    </row>
    <row r="15" spans="1:5" ht="15" customHeight="1">
      <c r="A15" s="1">
        <f>ROW(3:3)</f>
        <v>3</v>
      </c>
      <c r="B15" s="1" t="str">
        <f ca="1">IF($A15=COUNTA(BASIS_Zeilen),Anfangsprodukt,INDEX(R_3!$B:$B,MATCH(Cockpit!$A15+1,R_3!$A:$A,0)))</f>
        <v>Produkt 17</v>
      </c>
      <c r="C15" s="1">
        <f t="shared" ca="1" si="0"/>
        <v>130</v>
      </c>
      <c r="D15" s="1">
        <f t="shared" ca="1" si="1"/>
        <v>460</v>
      </c>
    </row>
    <row r="16" spans="1:5" ht="15" customHeight="1">
      <c r="A16" s="1">
        <f>ROW(4:4)</f>
        <v>4</v>
      </c>
      <c r="B16" s="1" t="str">
        <f ca="1">IF($A16=COUNTA(BASIS_Zeilen),Anfangsprodukt,INDEX(R_3!$B:$B,MATCH(Cockpit!$A16+1,R_3!$A:$A,0)))</f>
        <v>Produkt 25</v>
      </c>
      <c r="C16" s="1">
        <f t="shared" ca="1" si="0"/>
        <v>58</v>
      </c>
      <c r="D16" s="1">
        <f t="shared" ca="1" si="1"/>
        <v>518</v>
      </c>
    </row>
    <row r="17" spans="1:4" ht="15" customHeight="1">
      <c r="A17" s="1">
        <f>ROW(5:5)</f>
        <v>5</v>
      </c>
      <c r="B17" s="1" t="str">
        <f ca="1">IF($A17=COUNTA(BASIS_Zeilen),Anfangsprodukt,INDEX(R_3!$B:$B,MATCH(Cockpit!$A17+1,R_3!$A:$A,0)))</f>
        <v>Produkt 10</v>
      </c>
      <c r="C17" s="1">
        <f t="shared" ca="1" si="0"/>
        <v>106</v>
      </c>
      <c r="D17" s="1">
        <f t="shared" ca="1" si="1"/>
        <v>624</v>
      </c>
    </row>
    <row r="18" spans="1:4" ht="15" customHeight="1">
      <c r="A18" s="1">
        <f t="shared" ref="A18:A45" si="2">ROW(6:6)</f>
        <v>6</v>
      </c>
      <c r="B18" s="1" t="str">
        <f ca="1">IF($A18=COUNTA(BASIS_Zeilen),Anfangsprodukt,INDEX(R_3!$B:$B,MATCH(Cockpit!$A18+1,R_3!$A:$A,0)))</f>
        <v>Produkt 13</v>
      </c>
      <c r="C18" s="1">
        <f t="shared" ca="1" si="0"/>
        <v>95</v>
      </c>
      <c r="D18" s="1">
        <f t="shared" ca="1" si="1"/>
        <v>719</v>
      </c>
    </row>
    <row r="19" spans="1:4" ht="15" customHeight="1">
      <c r="A19" s="1">
        <f t="shared" si="2"/>
        <v>7</v>
      </c>
      <c r="B19" s="1" t="str">
        <f ca="1">IF($A19=COUNTA(BASIS_Zeilen),Anfangsprodukt,INDEX(R_3!$B:$B,MATCH(Cockpit!$A19+1,R_3!$A:$A,0)))</f>
        <v>Produkt 18</v>
      </c>
      <c r="C19" s="1">
        <f t="shared" ca="1" si="0"/>
        <v>106</v>
      </c>
      <c r="D19" s="1">
        <f t="shared" ca="1" si="1"/>
        <v>825</v>
      </c>
    </row>
    <row r="20" spans="1:4" ht="15" customHeight="1">
      <c r="A20" s="1">
        <f t="shared" si="2"/>
        <v>8</v>
      </c>
      <c r="B20" s="1" t="str">
        <f ca="1">IF($A20=COUNTA(BASIS_Zeilen),Anfangsprodukt,INDEX(R_3!$B:$B,MATCH(Cockpit!$A20+1,R_3!$A:$A,0)))</f>
        <v>Produkt 8</v>
      </c>
      <c r="C20" s="1">
        <f t="shared" ca="1" si="0"/>
        <v>135</v>
      </c>
      <c r="D20" s="1">
        <f t="shared" ca="1" si="1"/>
        <v>960</v>
      </c>
    </row>
    <row r="21" spans="1:4" ht="15" customHeight="1">
      <c r="A21" s="1">
        <f t="shared" si="2"/>
        <v>9</v>
      </c>
      <c r="B21" s="1" t="str">
        <f ca="1">IF($A21=COUNTA(BASIS_Zeilen),Anfangsprodukt,INDEX(R_3!$B:$B,MATCH(Cockpit!$A21+1,R_3!$A:$A,0)))</f>
        <v>Produkt 22</v>
      </c>
      <c r="C21" s="1">
        <f t="shared" ca="1" si="0"/>
        <v>170</v>
      </c>
      <c r="D21" s="1">
        <f t="shared" ca="1" si="1"/>
        <v>1130</v>
      </c>
    </row>
    <row r="22" spans="1:4" ht="15" customHeight="1">
      <c r="A22" s="1">
        <f t="shared" si="2"/>
        <v>10</v>
      </c>
      <c r="B22" s="1" t="str">
        <f ca="1">IF($A22=COUNTA(BASIS_Zeilen),Anfangsprodukt,INDEX(R_3!$B:$B,MATCH(Cockpit!$A22+1,R_3!$A:$A,0)))</f>
        <v>Produkt 24</v>
      </c>
      <c r="C22" s="1">
        <f t="shared" ca="1" si="0"/>
        <v>108</v>
      </c>
      <c r="D22" s="1">
        <f t="shared" ca="1" si="1"/>
        <v>1238</v>
      </c>
    </row>
    <row r="23" spans="1:4" ht="15" customHeight="1">
      <c r="A23" s="1">
        <f t="shared" si="2"/>
        <v>11</v>
      </c>
      <c r="B23" s="1" t="str">
        <f ca="1">IF($A23=COUNTA(BASIS_Zeilen),Anfangsprodukt,INDEX(R_3!$B:$B,MATCH(Cockpit!$A23+1,R_3!$A:$A,0)))</f>
        <v>Produkt 4</v>
      </c>
      <c r="C23" s="1">
        <f t="shared" ca="1" si="0"/>
        <v>131</v>
      </c>
      <c r="D23" s="1">
        <f t="shared" ca="1" si="1"/>
        <v>1369</v>
      </c>
    </row>
    <row r="24" spans="1:4" ht="15" customHeight="1">
      <c r="A24" s="1">
        <f t="shared" si="2"/>
        <v>12</v>
      </c>
      <c r="B24" s="1" t="str">
        <f ca="1">IF($A24=COUNTA(BASIS_Zeilen),Anfangsprodukt,INDEX(R_3!$B:$B,MATCH(Cockpit!$A24+1,R_3!$A:$A,0)))</f>
        <v>Produkt 11</v>
      </c>
      <c r="C24" s="1">
        <f t="shared" ca="1" si="0"/>
        <v>91</v>
      </c>
      <c r="D24" s="1">
        <f t="shared" ca="1" si="1"/>
        <v>1460</v>
      </c>
    </row>
    <row r="25" spans="1:4" ht="15" customHeight="1">
      <c r="A25" s="1">
        <f t="shared" si="2"/>
        <v>13</v>
      </c>
      <c r="B25" s="1" t="str">
        <f ca="1">IF($A25=COUNTA(BASIS_Zeilen),Anfangsprodukt,INDEX(R_3!$B:$B,MATCH(Cockpit!$A25+1,R_3!$A:$A,0)))</f>
        <v>Produkt 6</v>
      </c>
      <c r="C25" s="1">
        <f t="shared" ca="1" si="0"/>
        <v>119</v>
      </c>
      <c r="D25" s="1">
        <f t="shared" ca="1" si="1"/>
        <v>1579</v>
      </c>
    </row>
    <row r="26" spans="1:4" ht="15" customHeight="1">
      <c r="A26" s="1">
        <f t="shared" si="2"/>
        <v>14</v>
      </c>
      <c r="B26" s="1" t="str">
        <f ca="1">IF($A26=COUNTA(BASIS_Zeilen),Anfangsprodukt,INDEX(R_3!$B:$B,MATCH(Cockpit!$A26+1,R_3!$A:$A,0)))</f>
        <v>Produkt 7</v>
      </c>
      <c r="C26" s="1">
        <f t="shared" ca="1" si="0"/>
        <v>138</v>
      </c>
      <c r="D26" s="1">
        <f t="shared" ca="1" si="1"/>
        <v>1717</v>
      </c>
    </row>
    <row r="27" spans="1:4" ht="15" customHeight="1">
      <c r="A27" s="1">
        <f t="shared" si="2"/>
        <v>15</v>
      </c>
      <c r="B27" s="1" t="str">
        <f ca="1">IF($A27=COUNTA(BASIS_Zeilen),Anfangsprodukt,INDEX(R_3!$B:$B,MATCH(Cockpit!$A27+1,R_3!$A:$A,0)))</f>
        <v>Produkt 3</v>
      </c>
      <c r="C27" s="1">
        <f t="shared" ca="1" si="0"/>
        <v>237</v>
      </c>
      <c r="D27" s="1">
        <f t="shared" ca="1" si="1"/>
        <v>1954</v>
      </c>
    </row>
    <row r="28" spans="1:4" ht="15" customHeight="1">
      <c r="A28" s="1">
        <f t="shared" si="2"/>
        <v>16</v>
      </c>
      <c r="B28" s="1" t="str">
        <f ca="1">IF($A28=COUNTA(BASIS_Zeilen),Anfangsprodukt,INDEX(R_3!$B:$B,MATCH(Cockpit!$A28+1,R_3!$A:$A,0)))</f>
        <v>Produkt 29</v>
      </c>
      <c r="C28" s="1">
        <f t="shared" ca="1" si="0"/>
        <v>74</v>
      </c>
      <c r="D28" s="1">
        <f t="shared" ca="1" si="1"/>
        <v>2028</v>
      </c>
    </row>
    <row r="29" spans="1:4" ht="15" customHeight="1">
      <c r="A29" s="1">
        <f t="shared" si="2"/>
        <v>17</v>
      </c>
      <c r="B29" s="1" t="str">
        <f ca="1">IF($A29=COUNTA(BASIS_Zeilen),Anfangsprodukt,INDEX(R_3!$B:$B,MATCH(Cockpit!$A29+1,R_3!$A:$A,0)))</f>
        <v>Produkt 32</v>
      </c>
      <c r="C29" s="1">
        <f t="shared" ca="1" si="0"/>
        <v>105</v>
      </c>
      <c r="D29" s="1">
        <f t="shared" ca="1" si="1"/>
        <v>2133</v>
      </c>
    </row>
    <row r="30" spans="1:4" ht="15" customHeight="1">
      <c r="A30" s="1">
        <f t="shared" si="2"/>
        <v>18</v>
      </c>
      <c r="B30" s="1" t="str">
        <f ca="1">IF($A30=COUNTA(BASIS_Zeilen),Anfangsprodukt,INDEX(R_3!$B:$B,MATCH(Cockpit!$A30+1,R_3!$A:$A,0)))</f>
        <v>Produkt 31</v>
      </c>
      <c r="C30" s="1">
        <f t="shared" ca="1" si="0"/>
        <v>128</v>
      </c>
      <c r="D30" s="1">
        <f t="shared" ca="1" si="1"/>
        <v>2261</v>
      </c>
    </row>
    <row r="31" spans="1:4" ht="15" customHeight="1">
      <c r="A31" s="1">
        <f t="shared" si="2"/>
        <v>19</v>
      </c>
      <c r="B31" s="1" t="str">
        <f ca="1">IF($A31=COUNTA(BASIS_Zeilen),Anfangsprodukt,INDEX(R_3!$B:$B,MATCH(Cockpit!$A31+1,R_3!$A:$A,0)))</f>
        <v>Produkt 26</v>
      </c>
      <c r="C31" s="1">
        <f t="shared" ca="1" si="0"/>
        <v>180</v>
      </c>
      <c r="D31" s="1">
        <f t="shared" ca="1" si="1"/>
        <v>2441</v>
      </c>
    </row>
    <row r="32" spans="1:4" ht="15" customHeight="1">
      <c r="A32" s="1">
        <f t="shared" si="2"/>
        <v>20</v>
      </c>
      <c r="B32" s="1" t="str">
        <f ca="1">IF($A32=COUNTA(BASIS_Zeilen),Anfangsprodukt,INDEX(R_3!$B:$B,MATCH(Cockpit!$A32+1,R_3!$A:$A,0)))</f>
        <v>Produkt 2</v>
      </c>
      <c r="C32" s="1">
        <f t="shared" ca="1" si="0"/>
        <v>81</v>
      </c>
      <c r="D32" s="1">
        <f t="shared" ca="1" si="1"/>
        <v>2522</v>
      </c>
    </row>
    <row r="33" spans="1:4" ht="15" customHeight="1">
      <c r="A33" s="1">
        <f t="shared" si="2"/>
        <v>21</v>
      </c>
      <c r="B33" s="1" t="str">
        <f ca="1">IF($A33=COUNTA(BASIS_Zeilen),Anfangsprodukt,INDEX(R_3!$B:$B,MATCH(Cockpit!$A33+1,R_3!$A:$A,0)))</f>
        <v>Produkt 20</v>
      </c>
      <c r="C33" s="1">
        <f t="shared" ca="1" si="0"/>
        <v>430</v>
      </c>
      <c r="D33" s="1">
        <f t="shared" ca="1" si="1"/>
        <v>2952</v>
      </c>
    </row>
    <row r="34" spans="1:4" ht="15" customHeight="1">
      <c r="A34" s="1">
        <f t="shared" si="2"/>
        <v>22</v>
      </c>
      <c r="B34" s="1" t="str">
        <f ca="1">IF($A34=COUNTA(BASIS_Zeilen),Anfangsprodukt,INDEX(R_3!$B:$B,MATCH(Cockpit!$A34+1,R_3!$A:$A,0)))</f>
        <v>Produkt 21</v>
      </c>
      <c r="C34" s="1">
        <f t="shared" ca="1" si="0"/>
        <v>110</v>
      </c>
      <c r="D34" s="1">
        <f t="shared" ca="1" si="1"/>
        <v>3062</v>
      </c>
    </row>
    <row r="35" spans="1:4" ht="15" customHeight="1">
      <c r="A35" s="1">
        <f t="shared" si="2"/>
        <v>23</v>
      </c>
      <c r="B35" s="1" t="str">
        <f ca="1">IF($A35=COUNTA(BASIS_Zeilen),Anfangsprodukt,INDEX(R_3!$B:$B,MATCH(Cockpit!$A35+1,R_3!$A:$A,0)))</f>
        <v>Produkt 1</v>
      </c>
      <c r="C35" s="1">
        <f t="shared" ca="1" si="0"/>
        <v>60</v>
      </c>
      <c r="D35" s="1">
        <f t="shared" ca="1" si="1"/>
        <v>3122</v>
      </c>
    </row>
    <row r="36" spans="1:4" ht="15" customHeight="1">
      <c r="A36" s="1">
        <f t="shared" si="2"/>
        <v>24</v>
      </c>
      <c r="B36" s="1" t="str">
        <f ca="1">IF($A36=COUNTA(BASIS_Zeilen),Anfangsprodukt,INDEX(R_3!$B:$B,MATCH(Cockpit!$A36+1,R_3!$A:$A,0)))</f>
        <v>Produkt 9</v>
      </c>
      <c r="C36" s="1">
        <f t="shared" ca="1" si="0"/>
        <v>123</v>
      </c>
      <c r="D36" s="1">
        <f t="shared" ca="1" si="1"/>
        <v>3245</v>
      </c>
    </row>
    <row r="37" spans="1:4" ht="15" customHeight="1">
      <c r="A37" s="1">
        <f t="shared" si="2"/>
        <v>25</v>
      </c>
      <c r="B37" s="1" t="str">
        <f ca="1">IF($A37=COUNTA(BASIS_Zeilen),Anfangsprodukt,INDEX(R_3!$B:$B,MATCH(Cockpit!$A37+1,R_3!$A:$A,0)))</f>
        <v>Produkt 27</v>
      </c>
      <c r="C37" s="1">
        <f t="shared" ca="1" si="0"/>
        <v>87</v>
      </c>
      <c r="D37" s="1">
        <f t="shared" ca="1" si="1"/>
        <v>3332</v>
      </c>
    </row>
    <row r="38" spans="1:4" ht="15" customHeight="1">
      <c r="A38" s="1">
        <f t="shared" si="2"/>
        <v>26</v>
      </c>
      <c r="B38" s="1" t="str">
        <f ca="1">IF($A38=COUNTA(BASIS_Zeilen),Anfangsprodukt,INDEX(R_3!$B:$B,MATCH(Cockpit!$A38+1,R_3!$A:$A,0)))</f>
        <v>Produkt 30</v>
      </c>
      <c r="C38" s="1">
        <f t="shared" ca="1" si="0"/>
        <v>60</v>
      </c>
      <c r="D38" s="1">
        <f t="shared" ca="1" si="1"/>
        <v>3392</v>
      </c>
    </row>
    <row r="39" spans="1:4" ht="15" customHeight="1">
      <c r="A39" s="1">
        <f t="shared" si="2"/>
        <v>27</v>
      </c>
      <c r="B39" s="1" t="str">
        <f ca="1">IF($A39=COUNTA(BASIS_Zeilen),Anfangsprodukt,INDEX(R_3!$B:$B,MATCH(Cockpit!$A39+1,R_3!$A:$A,0)))</f>
        <v>Produkt 5</v>
      </c>
      <c r="C39" s="1">
        <f t="shared" ca="1" si="0"/>
        <v>120</v>
      </c>
      <c r="D39" s="1">
        <f t="shared" ca="1" si="1"/>
        <v>3512</v>
      </c>
    </row>
    <row r="40" spans="1:4" ht="15" customHeight="1">
      <c r="A40" s="1">
        <f t="shared" si="2"/>
        <v>28</v>
      </c>
      <c r="B40" s="1" t="str">
        <f ca="1">IF($A40=COUNTA(BASIS_Zeilen),Anfangsprodukt,INDEX(R_3!$B:$B,MATCH(Cockpit!$A40+1,R_3!$A:$A,0)))</f>
        <v>Produkt 16</v>
      </c>
      <c r="C40" s="1">
        <f t="shared" ca="1" si="0"/>
        <v>11</v>
      </c>
      <c r="D40" s="1">
        <f t="shared" ca="1" si="1"/>
        <v>3523</v>
      </c>
    </row>
    <row r="41" spans="1:4" ht="15" customHeight="1">
      <c r="A41" s="1">
        <f t="shared" si="2"/>
        <v>29</v>
      </c>
      <c r="B41" s="1" t="str">
        <f ca="1">IF($A41=COUNTA(BASIS_Zeilen),Anfangsprodukt,INDEX(R_3!$B:$B,MATCH(Cockpit!$A41+1,R_3!$A:$A,0)))</f>
        <v>Produkt 15</v>
      </c>
      <c r="C41" s="1">
        <f t="shared" ca="1" si="0"/>
        <v>154</v>
      </c>
      <c r="D41" s="1">
        <f t="shared" ca="1" si="1"/>
        <v>3677</v>
      </c>
    </row>
    <row r="42" spans="1:4" ht="15" customHeight="1">
      <c r="A42" s="1">
        <f t="shared" si="2"/>
        <v>30</v>
      </c>
      <c r="B42" s="1" t="str">
        <f ca="1">IF($A42=COUNTA(BASIS_Zeilen),Anfangsprodukt,INDEX(R_3!$B:$B,MATCH(Cockpit!$A42+1,R_3!$A:$A,0)))</f>
        <v>Produkt 19</v>
      </c>
      <c r="C42" s="1">
        <f t="shared" ca="1" si="0"/>
        <v>85</v>
      </c>
      <c r="D42" s="1">
        <f t="shared" ca="1" si="1"/>
        <v>3762</v>
      </c>
    </row>
    <row r="43" spans="1:4" ht="15" customHeight="1">
      <c r="A43" s="1">
        <f t="shared" si="2"/>
        <v>31</v>
      </c>
      <c r="B43" s="1" t="str">
        <f ca="1">IF($A43=COUNTA(BASIS_Zeilen),Anfangsprodukt,INDEX(R_3!$B:$B,MATCH(Cockpit!$A43+1,R_3!$A:$A,0)))</f>
        <v>Produkt 33</v>
      </c>
      <c r="C43" s="1">
        <f t="shared" ca="1" si="0"/>
        <v>194</v>
      </c>
      <c r="D43" s="1">
        <f t="shared" ca="1" si="1"/>
        <v>3956</v>
      </c>
    </row>
    <row r="44" spans="1:4" ht="15" customHeight="1">
      <c r="A44" s="1">
        <f t="shared" si="2"/>
        <v>32</v>
      </c>
      <c r="B44" s="1" t="str">
        <f ca="1">IF($A44=COUNTA(BASIS_Zeilen),Anfangsprodukt,INDEX(R_3!$B:$B,MATCH(Cockpit!$A44+1,R_3!$A:$A,0)))</f>
        <v>Produkt 28</v>
      </c>
      <c r="C44" s="1">
        <f t="shared" ca="1" si="0"/>
        <v>103</v>
      </c>
      <c r="D44" s="1">
        <f t="shared" ca="1" si="1"/>
        <v>4059</v>
      </c>
    </row>
    <row r="45" spans="1:4" ht="15" customHeight="1">
      <c r="A45" s="1">
        <f t="shared" si="2"/>
        <v>33</v>
      </c>
      <c r="B45" s="1" t="str">
        <f ca="1">IF($A45=COUNTA(BASIS_Zeilen),Anfangsprodukt,INDEX(R_3!$B:$B,MATCH(Cockpit!$A45+1,R_3!$A:$A,0)))</f>
        <v>Produkt 14</v>
      </c>
      <c r="C45" s="1">
        <f t="shared" ca="1" si="0"/>
        <v>813</v>
      </c>
      <c r="D45" s="1">
        <f t="shared" ca="1" si="1"/>
        <v>4872</v>
      </c>
    </row>
  </sheetData>
  <sheetCalcPr fullCalcOnLoad="1"/>
  <mergeCells count="7">
    <mergeCell ref="A4:B4"/>
    <mergeCell ref="C10:D10"/>
    <mergeCell ref="A10:A11"/>
    <mergeCell ref="B10:B11"/>
    <mergeCell ref="C4:D4"/>
    <mergeCell ref="A1:D1"/>
    <mergeCell ref="A2:C2"/>
  </mergeCells>
  <phoneticPr fontId="2" type="noConversion"/>
  <conditionalFormatting sqref="D2">
    <cfRule type="expression" dxfId="47" priority="27" stopIfTrue="1">
      <formula>$D$2=Cockpit_bis_Zeile_Ist</formula>
    </cfRule>
    <cfRule type="expression" dxfId="46" priority="28" stopIfTrue="1">
      <formula>$D$2&lt;&gt;Cockpit_bis_Zeile_Ist</formula>
    </cfRule>
  </conditionalFormatting>
  <conditionalFormatting sqref="A12:D65536">
    <cfRule type="expression" dxfId="45" priority="8" stopIfTrue="1">
      <formula>IF($A12&lt;&gt;"",MOD(ROW(A12),2)=0)</formula>
    </cfRule>
    <cfRule type="expression" dxfId="44" priority="9" stopIfTrue="1">
      <formula>A12&lt;&gt;""</formula>
    </cfRule>
  </conditionalFormatting>
  <conditionalFormatting sqref="A12:A65536">
    <cfRule type="expression" dxfId="43" priority="7" stopIfTrue="1">
      <formula>ROW($A12)&lt;=Cockpit_bis_Zeile_Soll</formula>
    </cfRule>
  </conditionalFormatting>
  <dataValidations count="1">
    <dataValidation type="list" allowBlank="1" showInputMessage="1" showErrorMessage="1" sqref="C6:D8 C4:D4">
      <formula1>Rüstzeitmatrix_ok_Zeilen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482"/>
  <sheetViews>
    <sheetView workbookViewId="0"/>
  </sheetViews>
  <sheetFormatPr baseColWidth="10" defaultColWidth="4.25" defaultRowHeight="14.25"/>
  <cols>
    <col min="1" max="1" width="11" customWidth="1"/>
  </cols>
  <sheetData>
    <row r="1" spans="1:251" s="27" customFormat="1" ht="65.25">
      <c r="A1" s="26"/>
      <c r="B1" s="26" t="s">
        <v>29</v>
      </c>
      <c r="C1" s="26" t="s">
        <v>30</v>
      </c>
      <c r="D1" s="26" t="s">
        <v>31</v>
      </c>
      <c r="E1" s="26" t="s">
        <v>32</v>
      </c>
      <c r="F1" s="26" t="s">
        <v>33</v>
      </c>
      <c r="G1" s="26" t="s">
        <v>34</v>
      </c>
      <c r="H1" s="26" t="s">
        <v>35</v>
      </c>
      <c r="I1" s="26" t="s">
        <v>36</v>
      </c>
      <c r="J1" s="26" t="s">
        <v>37</v>
      </c>
      <c r="K1" s="26" t="s">
        <v>38</v>
      </c>
      <c r="L1" s="26" t="s">
        <v>39</v>
      </c>
      <c r="M1" s="26" t="s">
        <v>40</v>
      </c>
      <c r="N1" s="26" t="s">
        <v>41</v>
      </c>
      <c r="O1" s="26" t="s">
        <v>42</v>
      </c>
      <c r="P1" s="26" t="s">
        <v>43</v>
      </c>
      <c r="Q1" s="26" t="s">
        <v>44</v>
      </c>
      <c r="R1" s="26" t="s">
        <v>45</v>
      </c>
      <c r="S1" s="26" t="s">
        <v>46</v>
      </c>
      <c r="T1" s="26" t="s">
        <v>47</v>
      </c>
      <c r="U1" s="26" t="s">
        <v>48</v>
      </c>
      <c r="V1" s="26" t="s">
        <v>49</v>
      </c>
      <c r="W1" s="26" t="s">
        <v>50</v>
      </c>
      <c r="X1" s="26" t="s">
        <v>51</v>
      </c>
      <c r="Y1" s="26" t="s">
        <v>52</v>
      </c>
      <c r="Z1" s="26" t="s">
        <v>53</v>
      </c>
      <c r="AA1" s="26" t="s">
        <v>54</v>
      </c>
      <c r="AB1" s="26" t="s">
        <v>55</v>
      </c>
      <c r="AC1" s="26" t="s">
        <v>56</v>
      </c>
      <c r="AD1" s="26" t="s">
        <v>57</v>
      </c>
      <c r="AE1" s="26" t="s">
        <v>58</v>
      </c>
      <c r="AF1" s="26" t="s">
        <v>59</v>
      </c>
      <c r="AG1" s="26" t="s">
        <v>60</v>
      </c>
      <c r="AH1" s="26" t="s">
        <v>61</v>
      </c>
    </row>
    <row r="2" spans="1:251" ht="15">
      <c r="A2" s="28" t="s">
        <v>29</v>
      </c>
      <c r="B2" s="29"/>
      <c r="C2" s="29">
        <v>570</v>
      </c>
      <c r="D2" s="29">
        <v>532</v>
      </c>
      <c r="E2" s="29">
        <v>637</v>
      </c>
      <c r="F2" s="29">
        <v>369</v>
      </c>
      <c r="G2" s="29">
        <v>739</v>
      </c>
      <c r="H2" s="29">
        <v>651</v>
      </c>
      <c r="I2" s="29">
        <v>446</v>
      </c>
      <c r="J2" s="29">
        <v>123</v>
      </c>
      <c r="K2" s="29">
        <v>240</v>
      </c>
      <c r="L2" s="29">
        <v>721</v>
      </c>
      <c r="M2" s="29">
        <v>466</v>
      </c>
      <c r="N2" s="29">
        <v>330</v>
      </c>
      <c r="O2" s="29">
        <v>740</v>
      </c>
      <c r="P2" s="29">
        <v>475</v>
      </c>
      <c r="Q2" s="29">
        <v>354</v>
      </c>
      <c r="R2" s="29">
        <v>345</v>
      </c>
      <c r="S2" s="29">
        <v>307</v>
      </c>
      <c r="T2" s="29">
        <v>556</v>
      </c>
      <c r="U2" s="29">
        <v>145</v>
      </c>
      <c r="V2" s="29">
        <v>60</v>
      </c>
      <c r="W2" s="29">
        <v>573</v>
      </c>
      <c r="X2" s="29">
        <v>626</v>
      </c>
      <c r="Y2" s="29">
        <v>496</v>
      </c>
      <c r="Z2" s="29">
        <v>284</v>
      </c>
      <c r="AA2" s="29">
        <v>650</v>
      </c>
      <c r="AB2" s="29">
        <v>206</v>
      </c>
      <c r="AC2" s="29">
        <v>715</v>
      </c>
      <c r="AD2" s="29">
        <v>472</v>
      </c>
      <c r="AE2" s="29">
        <v>256</v>
      </c>
      <c r="AF2" s="29">
        <v>683</v>
      </c>
      <c r="AG2" s="29">
        <v>570</v>
      </c>
      <c r="AH2" s="29">
        <v>642</v>
      </c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</row>
    <row r="3" spans="1:251" ht="15">
      <c r="A3" s="28" t="s">
        <v>30</v>
      </c>
      <c r="B3" s="29">
        <v>570</v>
      </c>
      <c r="C3" s="29"/>
      <c r="D3" s="29">
        <v>239</v>
      </c>
      <c r="E3" s="29">
        <v>593</v>
      </c>
      <c r="F3" s="29">
        <v>715</v>
      </c>
      <c r="G3" s="29">
        <v>574</v>
      </c>
      <c r="H3" s="29">
        <v>472</v>
      </c>
      <c r="I3" s="29">
        <v>422</v>
      </c>
      <c r="J3" s="29">
        <v>601</v>
      </c>
      <c r="K3" s="29">
        <v>365</v>
      </c>
      <c r="L3" s="29">
        <v>649</v>
      </c>
      <c r="M3" s="29">
        <v>340</v>
      </c>
      <c r="N3" s="29">
        <v>335</v>
      </c>
      <c r="O3" s="29">
        <v>117</v>
      </c>
      <c r="P3" s="29">
        <v>720</v>
      </c>
      <c r="Q3" s="29">
        <v>600</v>
      </c>
      <c r="R3" s="29">
        <v>221</v>
      </c>
      <c r="S3" s="29">
        <v>432</v>
      </c>
      <c r="T3" s="29">
        <v>820</v>
      </c>
      <c r="U3" s="29">
        <v>430</v>
      </c>
      <c r="V3" s="29">
        <v>538</v>
      </c>
      <c r="W3" s="29">
        <v>431</v>
      </c>
      <c r="X3" s="29">
        <v>184</v>
      </c>
      <c r="Y3" s="29">
        <v>530</v>
      </c>
      <c r="Z3" s="29">
        <v>297</v>
      </c>
      <c r="AA3" s="29">
        <v>61</v>
      </c>
      <c r="AB3" s="29">
        <v>620</v>
      </c>
      <c r="AC3" s="29">
        <v>729</v>
      </c>
      <c r="AD3" s="29">
        <v>180</v>
      </c>
      <c r="AE3" s="29">
        <v>580</v>
      </c>
      <c r="AF3" s="29">
        <v>232</v>
      </c>
      <c r="AG3" s="29">
        <v>167</v>
      </c>
      <c r="AH3" s="29">
        <v>782</v>
      </c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r="4" spans="1:251" ht="15">
      <c r="A4" s="28" t="s">
        <v>31</v>
      </c>
      <c r="B4" s="29">
        <v>532</v>
      </c>
      <c r="C4" s="29">
        <v>239</v>
      </c>
      <c r="D4" s="29"/>
      <c r="E4" s="29">
        <v>352</v>
      </c>
      <c r="F4" s="29">
        <v>572</v>
      </c>
      <c r="G4" s="29">
        <v>339</v>
      </c>
      <c r="H4" s="29">
        <v>237</v>
      </c>
      <c r="I4" s="29">
        <v>187</v>
      </c>
      <c r="J4" s="29">
        <v>494</v>
      </c>
      <c r="K4" s="29">
        <v>264</v>
      </c>
      <c r="L4" s="29">
        <v>414</v>
      </c>
      <c r="M4" s="29">
        <v>457</v>
      </c>
      <c r="N4" s="29">
        <v>187</v>
      </c>
      <c r="O4" s="29">
        <v>334</v>
      </c>
      <c r="P4" s="29">
        <v>596</v>
      </c>
      <c r="Q4" s="29">
        <v>460</v>
      </c>
      <c r="R4" s="29">
        <v>337</v>
      </c>
      <c r="S4" s="29">
        <v>278</v>
      </c>
      <c r="T4" s="29">
        <v>693</v>
      </c>
      <c r="U4" s="29">
        <v>345</v>
      </c>
      <c r="V4" s="29">
        <v>431</v>
      </c>
      <c r="W4" s="29">
        <v>198</v>
      </c>
      <c r="X4" s="29">
        <v>372</v>
      </c>
      <c r="Y4" s="29">
        <v>295</v>
      </c>
      <c r="Z4" s="29">
        <v>329</v>
      </c>
      <c r="AA4" s="29">
        <v>244</v>
      </c>
      <c r="AB4" s="29">
        <v>520</v>
      </c>
      <c r="AC4" s="29">
        <v>494</v>
      </c>
      <c r="AD4" s="29">
        <v>74</v>
      </c>
      <c r="AE4" s="29">
        <v>635</v>
      </c>
      <c r="AF4" s="29">
        <v>273</v>
      </c>
      <c r="AG4" s="29">
        <v>159</v>
      </c>
      <c r="AH4" s="29">
        <v>547</v>
      </c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</row>
    <row r="5" spans="1:251" ht="15">
      <c r="A5" s="28" t="s">
        <v>32</v>
      </c>
      <c r="B5" s="29">
        <v>637</v>
      </c>
      <c r="C5" s="29">
        <v>593</v>
      </c>
      <c r="D5" s="29">
        <v>352</v>
      </c>
      <c r="E5" s="29"/>
      <c r="F5" s="29">
        <v>375</v>
      </c>
      <c r="G5" s="29">
        <v>125</v>
      </c>
      <c r="H5" s="29">
        <v>214</v>
      </c>
      <c r="I5" s="29">
        <v>288</v>
      </c>
      <c r="J5" s="29">
        <v>480</v>
      </c>
      <c r="K5" s="29">
        <v>564</v>
      </c>
      <c r="L5" s="29">
        <v>91</v>
      </c>
      <c r="M5" s="29">
        <v>800</v>
      </c>
      <c r="N5" s="29">
        <v>474</v>
      </c>
      <c r="O5" s="29">
        <v>686</v>
      </c>
      <c r="P5" s="29">
        <v>279</v>
      </c>
      <c r="Q5" s="29">
        <v>258</v>
      </c>
      <c r="R5" s="29">
        <v>670</v>
      </c>
      <c r="S5" s="29">
        <v>367</v>
      </c>
      <c r="T5" s="29">
        <v>343</v>
      </c>
      <c r="U5" s="29">
        <v>610</v>
      </c>
      <c r="V5" s="29">
        <v>553</v>
      </c>
      <c r="W5" s="29">
        <v>184</v>
      </c>
      <c r="X5" s="29">
        <v>739</v>
      </c>
      <c r="Y5" s="29">
        <v>131</v>
      </c>
      <c r="Z5" s="29">
        <v>657</v>
      </c>
      <c r="AA5" s="29">
        <v>596</v>
      </c>
      <c r="AB5" s="29">
        <v>450</v>
      </c>
      <c r="AC5" s="29">
        <v>130</v>
      </c>
      <c r="AD5" s="29">
        <v>426</v>
      </c>
      <c r="AE5" s="29">
        <v>410</v>
      </c>
      <c r="AF5" s="29">
        <v>625</v>
      </c>
      <c r="AG5" s="29">
        <v>511</v>
      </c>
      <c r="AH5" s="29">
        <v>237</v>
      </c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</row>
    <row r="6" spans="1:251" ht="15">
      <c r="A6" s="28" t="s">
        <v>33</v>
      </c>
      <c r="B6" s="29">
        <v>369</v>
      </c>
      <c r="C6" s="29">
        <v>715</v>
      </c>
      <c r="D6" s="29">
        <v>572</v>
      </c>
      <c r="E6" s="29">
        <v>375</v>
      </c>
      <c r="F6" s="29"/>
      <c r="G6" s="29">
        <v>496</v>
      </c>
      <c r="H6" s="29">
        <v>478</v>
      </c>
      <c r="I6" s="29">
        <v>351</v>
      </c>
      <c r="J6" s="29">
        <v>249</v>
      </c>
      <c r="K6" s="29">
        <v>450</v>
      </c>
      <c r="L6" s="29">
        <v>467</v>
      </c>
      <c r="M6" s="29">
        <v>722</v>
      </c>
      <c r="N6" s="29">
        <v>388</v>
      </c>
      <c r="O6" s="29">
        <v>856</v>
      </c>
      <c r="P6" s="29">
        <v>110</v>
      </c>
      <c r="Q6" s="29">
        <v>11</v>
      </c>
      <c r="R6" s="29">
        <v>595</v>
      </c>
      <c r="S6" s="29">
        <v>288</v>
      </c>
      <c r="T6" s="29">
        <v>205</v>
      </c>
      <c r="U6" s="29">
        <v>415</v>
      </c>
      <c r="V6" s="29">
        <v>315</v>
      </c>
      <c r="W6" s="29">
        <v>367</v>
      </c>
      <c r="X6" s="29">
        <v>780</v>
      </c>
      <c r="Y6" s="29">
        <v>251</v>
      </c>
      <c r="Z6" s="29">
        <v>541</v>
      </c>
      <c r="AA6" s="29">
        <v>766</v>
      </c>
      <c r="AB6" s="29">
        <v>170</v>
      </c>
      <c r="AC6" s="29">
        <v>353</v>
      </c>
      <c r="AD6" s="29">
        <v>590</v>
      </c>
      <c r="AE6" s="29">
        <v>120</v>
      </c>
      <c r="AF6" s="29">
        <v>796</v>
      </c>
      <c r="AG6" s="29">
        <v>691</v>
      </c>
      <c r="AH6" s="29">
        <v>277</v>
      </c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</row>
    <row r="7" spans="1:251" ht="15">
      <c r="A7" s="28" t="s">
        <v>34</v>
      </c>
      <c r="B7" s="29">
        <v>739</v>
      </c>
      <c r="C7" s="29">
        <v>574</v>
      </c>
      <c r="D7" s="29">
        <v>339</v>
      </c>
      <c r="E7" s="29">
        <v>125</v>
      </c>
      <c r="F7" s="29">
        <v>496</v>
      </c>
      <c r="G7" s="29"/>
      <c r="H7" s="29">
        <v>138</v>
      </c>
      <c r="I7" s="29">
        <v>320</v>
      </c>
      <c r="J7" s="29">
        <v>608</v>
      </c>
      <c r="K7" s="29">
        <v>585</v>
      </c>
      <c r="L7" s="29">
        <v>119</v>
      </c>
      <c r="M7" s="29">
        <v>800</v>
      </c>
      <c r="N7" s="29">
        <v>490</v>
      </c>
      <c r="O7" s="29">
        <v>686</v>
      </c>
      <c r="P7" s="29">
        <v>430</v>
      </c>
      <c r="Q7" s="29">
        <v>278</v>
      </c>
      <c r="R7" s="29">
        <v>670</v>
      </c>
      <c r="S7" s="29">
        <v>502</v>
      </c>
      <c r="T7" s="29">
        <v>511</v>
      </c>
      <c r="U7" s="29">
        <v>633</v>
      </c>
      <c r="V7" s="29">
        <v>683</v>
      </c>
      <c r="W7" s="29">
        <v>244</v>
      </c>
      <c r="X7" s="29">
        <v>739</v>
      </c>
      <c r="Y7" s="29">
        <v>233</v>
      </c>
      <c r="Z7" s="29">
        <v>660</v>
      </c>
      <c r="AA7" s="29">
        <v>596</v>
      </c>
      <c r="AB7" s="29">
        <v>579</v>
      </c>
      <c r="AC7" s="29">
        <v>304</v>
      </c>
      <c r="AD7" s="29">
        <v>426</v>
      </c>
      <c r="AE7" s="29">
        <v>528</v>
      </c>
      <c r="AF7" s="29">
        <v>478</v>
      </c>
      <c r="AG7" s="29">
        <v>440</v>
      </c>
      <c r="AH7" s="29">
        <v>382</v>
      </c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</row>
    <row r="8" spans="1:251" ht="15">
      <c r="A8" s="28" t="s">
        <v>35</v>
      </c>
      <c r="B8" s="29">
        <v>651</v>
      </c>
      <c r="C8" s="29">
        <v>472</v>
      </c>
      <c r="D8" s="29">
        <v>237</v>
      </c>
      <c r="E8" s="29">
        <v>214</v>
      </c>
      <c r="F8" s="29">
        <v>478</v>
      </c>
      <c r="G8" s="29">
        <v>138</v>
      </c>
      <c r="H8" s="29"/>
      <c r="I8" s="29">
        <v>220</v>
      </c>
      <c r="J8" s="29">
        <v>581</v>
      </c>
      <c r="K8" s="29">
        <v>485</v>
      </c>
      <c r="L8" s="29">
        <v>177</v>
      </c>
      <c r="M8" s="29">
        <v>700</v>
      </c>
      <c r="N8" s="29">
        <v>390</v>
      </c>
      <c r="O8" s="29">
        <v>586</v>
      </c>
      <c r="P8" s="29">
        <v>492</v>
      </c>
      <c r="Q8" s="29">
        <v>385</v>
      </c>
      <c r="R8" s="29">
        <v>570</v>
      </c>
      <c r="S8" s="29">
        <v>402</v>
      </c>
      <c r="T8" s="29">
        <v>573</v>
      </c>
      <c r="U8" s="29">
        <v>533</v>
      </c>
      <c r="V8" s="29">
        <v>583</v>
      </c>
      <c r="W8" s="29">
        <v>144</v>
      </c>
      <c r="X8" s="29">
        <v>639</v>
      </c>
      <c r="Y8" s="29">
        <v>228</v>
      </c>
      <c r="Z8" s="29">
        <v>560</v>
      </c>
      <c r="AA8" s="29">
        <v>496</v>
      </c>
      <c r="AB8" s="29">
        <v>579</v>
      </c>
      <c r="AC8" s="29">
        <v>366</v>
      </c>
      <c r="AD8" s="29">
        <v>325</v>
      </c>
      <c r="AE8" s="29">
        <v>590</v>
      </c>
      <c r="AF8" s="29">
        <v>378</v>
      </c>
      <c r="AG8" s="29">
        <v>340</v>
      </c>
      <c r="AH8" s="29">
        <v>444</v>
      </c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</row>
    <row r="9" spans="1:251" ht="15">
      <c r="A9" s="28" t="s">
        <v>36</v>
      </c>
      <c r="B9" s="29">
        <v>446</v>
      </c>
      <c r="C9" s="29">
        <v>422</v>
      </c>
      <c r="D9" s="29">
        <v>187</v>
      </c>
      <c r="E9" s="29">
        <v>288</v>
      </c>
      <c r="F9" s="29">
        <v>351</v>
      </c>
      <c r="G9" s="29">
        <v>320</v>
      </c>
      <c r="H9" s="29">
        <v>220</v>
      </c>
      <c r="I9" s="29"/>
      <c r="J9" s="29">
        <v>367</v>
      </c>
      <c r="K9" s="29">
        <v>268</v>
      </c>
      <c r="L9" s="29">
        <v>366</v>
      </c>
      <c r="M9" s="29">
        <v>533</v>
      </c>
      <c r="N9" s="29">
        <v>180</v>
      </c>
      <c r="O9" s="29">
        <v>515</v>
      </c>
      <c r="P9" s="29">
        <v>376</v>
      </c>
      <c r="Q9" s="29">
        <v>289</v>
      </c>
      <c r="R9" s="29">
        <v>403</v>
      </c>
      <c r="S9" s="29">
        <v>135</v>
      </c>
      <c r="T9" s="29">
        <v>459</v>
      </c>
      <c r="U9" s="29">
        <v>318</v>
      </c>
      <c r="V9" s="29">
        <v>373</v>
      </c>
      <c r="W9" s="29">
        <v>170</v>
      </c>
      <c r="X9" s="29">
        <v>567</v>
      </c>
      <c r="Y9" s="29">
        <v>209</v>
      </c>
      <c r="Z9" s="29">
        <v>339</v>
      </c>
      <c r="AA9" s="29">
        <v>425</v>
      </c>
      <c r="AB9" s="29">
        <v>384</v>
      </c>
      <c r="AC9" s="29">
        <v>438</v>
      </c>
      <c r="AD9" s="29">
        <v>264</v>
      </c>
      <c r="AE9" s="29">
        <v>373</v>
      </c>
      <c r="AF9" s="29">
        <v>459</v>
      </c>
      <c r="AG9" s="29">
        <v>344</v>
      </c>
      <c r="AH9" s="29">
        <v>345</v>
      </c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</row>
    <row r="10" spans="1:251" ht="15">
      <c r="A10" s="28" t="s">
        <v>37</v>
      </c>
      <c r="B10" s="29">
        <v>123</v>
      </c>
      <c r="C10" s="29">
        <v>601</v>
      </c>
      <c r="D10" s="29">
        <v>494</v>
      </c>
      <c r="E10" s="29">
        <v>480</v>
      </c>
      <c r="F10" s="29">
        <v>249</v>
      </c>
      <c r="G10" s="29">
        <v>608</v>
      </c>
      <c r="H10" s="29">
        <v>581</v>
      </c>
      <c r="I10" s="29">
        <v>367</v>
      </c>
      <c r="J10" s="29"/>
      <c r="K10" s="29">
        <v>256</v>
      </c>
      <c r="L10" s="29">
        <v>600</v>
      </c>
      <c r="M10" s="29">
        <v>524</v>
      </c>
      <c r="N10" s="29">
        <v>297</v>
      </c>
      <c r="O10" s="29">
        <v>736</v>
      </c>
      <c r="P10" s="29">
        <v>350</v>
      </c>
      <c r="Q10" s="29">
        <v>258</v>
      </c>
      <c r="R10" s="29">
        <v>397</v>
      </c>
      <c r="S10" s="29">
        <v>188</v>
      </c>
      <c r="T10" s="29">
        <v>454</v>
      </c>
      <c r="U10" s="29">
        <v>160</v>
      </c>
      <c r="V10" s="29">
        <v>75</v>
      </c>
      <c r="W10" s="29">
        <v>475</v>
      </c>
      <c r="X10" s="29">
        <v>655</v>
      </c>
      <c r="Y10" s="29">
        <v>384</v>
      </c>
      <c r="Z10" s="29">
        <v>327</v>
      </c>
      <c r="AA10" s="29">
        <v>646</v>
      </c>
      <c r="AB10" s="29">
        <v>87</v>
      </c>
      <c r="AC10" s="29">
        <v>599</v>
      </c>
      <c r="AD10" s="29">
        <v>465</v>
      </c>
      <c r="AE10" s="29">
        <v>135</v>
      </c>
      <c r="AF10" s="29">
        <v>676</v>
      </c>
      <c r="AG10" s="29">
        <v>560</v>
      </c>
      <c r="AH10" s="29">
        <v>525</v>
      </c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</row>
    <row r="11" spans="1:251" ht="15">
      <c r="A11" s="28" t="s">
        <v>38</v>
      </c>
      <c r="B11" s="29">
        <v>240</v>
      </c>
      <c r="C11" s="29">
        <v>365</v>
      </c>
      <c r="D11" s="29">
        <v>264</v>
      </c>
      <c r="E11" s="29">
        <v>564</v>
      </c>
      <c r="F11" s="29">
        <v>450</v>
      </c>
      <c r="G11" s="29">
        <v>585</v>
      </c>
      <c r="H11" s="29">
        <v>485</v>
      </c>
      <c r="I11" s="29">
        <v>268</v>
      </c>
      <c r="J11" s="29">
        <v>256</v>
      </c>
      <c r="K11" s="29"/>
      <c r="L11" s="29">
        <v>661</v>
      </c>
      <c r="M11" s="29">
        <v>262</v>
      </c>
      <c r="N11" s="29">
        <v>95</v>
      </c>
      <c r="O11" s="29">
        <v>502</v>
      </c>
      <c r="P11" s="29">
        <v>509</v>
      </c>
      <c r="Q11" s="29">
        <v>362</v>
      </c>
      <c r="R11" s="29">
        <v>137</v>
      </c>
      <c r="S11" s="29">
        <v>190</v>
      </c>
      <c r="T11" s="29">
        <v>599</v>
      </c>
      <c r="U11" s="29">
        <v>125</v>
      </c>
      <c r="V11" s="29">
        <v>182</v>
      </c>
      <c r="W11" s="29">
        <v>407</v>
      </c>
      <c r="X11" s="29">
        <v>430</v>
      </c>
      <c r="Y11" s="29">
        <v>445</v>
      </c>
      <c r="Z11" s="29">
        <v>106</v>
      </c>
      <c r="AA11" s="29">
        <v>412</v>
      </c>
      <c r="AB11" s="29">
        <v>280</v>
      </c>
      <c r="AC11" s="29">
        <v>704</v>
      </c>
      <c r="AD11" s="29">
        <v>235</v>
      </c>
      <c r="AE11" s="29">
        <v>340</v>
      </c>
      <c r="AF11" s="29">
        <v>330</v>
      </c>
      <c r="AG11" s="29">
        <v>326</v>
      </c>
      <c r="AH11" s="29">
        <v>686</v>
      </c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</row>
    <row r="12" spans="1:251" ht="15">
      <c r="A12" s="28" t="s">
        <v>39</v>
      </c>
      <c r="B12" s="29">
        <v>721</v>
      </c>
      <c r="C12" s="29">
        <v>649</v>
      </c>
      <c r="D12" s="29">
        <v>414</v>
      </c>
      <c r="E12" s="29">
        <v>91</v>
      </c>
      <c r="F12" s="29">
        <v>467</v>
      </c>
      <c r="G12" s="29">
        <v>119</v>
      </c>
      <c r="H12" s="29">
        <v>177</v>
      </c>
      <c r="I12" s="29">
        <v>366</v>
      </c>
      <c r="J12" s="29">
        <v>600</v>
      </c>
      <c r="K12" s="29">
        <v>661</v>
      </c>
      <c r="L12" s="29"/>
      <c r="M12" s="29">
        <v>873</v>
      </c>
      <c r="N12" s="29">
        <v>547</v>
      </c>
      <c r="O12" s="29">
        <v>759</v>
      </c>
      <c r="P12" s="29">
        <v>382</v>
      </c>
      <c r="Q12" s="29">
        <v>331</v>
      </c>
      <c r="R12" s="29">
        <v>743</v>
      </c>
      <c r="S12" s="29">
        <v>440</v>
      </c>
      <c r="T12" s="29">
        <v>446</v>
      </c>
      <c r="U12" s="29">
        <v>683</v>
      </c>
      <c r="V12" s="29">
        <v>626</v>
      </c>
      <c r="W12" s="29">
        <v>211</v>
      </c>
      <c r="X12" s="29">
        <v>812</v>
      </c>
      <c r="Y12" s="29">
        <v>202</v>
      </c>
      <c r="Z12" s="29">
        <v>730</v>
      </c>
      <c r="AA12" s="29">
        <v>669</v>
      </c>
      <c r="AB12" s="29">
        <v>523</v>
      </c>
      <c r="AC12" s="29">
        <v>279</v>
      </c>
      <c r="AD12" s="29">
        <v>499</v>
      </c>
      <c r="AE12" s="29">
        <v>483</v>
      </c>
      <c r="AF12" s="29">
        <v>559</v>
      </c>
      <c r="AG12" s="29">
        <v>584</v>
      </c>
      <c r="AH12" s="29">
        <v>317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</row>
    <row r="13" spans="1:251" ht="15">
      <c r="A13" s="28" t="s">
        <v>40</v>
      </c>
      <c r="B13" s="29">
        <v>466</v>
      </c>
      <c r="C13" s="29">
        <v>340</v>
      </c>
      <c r="D13" s="29">
        <v>457</v>
      </c>
      <c r="E13" s="29">
        <v>800</v>
      </c>
      <c r="F13" s="29">
        <v>722</v>
      </c>
      <c r="G13" s="29">
        <v>800</v>
      </c>
      <c r="H13" s="29">
        <v>700</v>
      </c>
      <c r="I13" s="29">
        <v>533</v>
      </c>
      <c r="J13" s="29">
        <v>524</v>
      </c>
      <c r="K13" s="29">
        <v>262</v>
      </c>
      <c r="L13" s="29">
        <v>873</v>
      </c>
      <c r="M13" s="29"/>
      <c r="N13" s="29">
        <v>357</v>
      </c>
      <c r="O13" s="29">
        <v>490</v>
      </c>
      <c r="P13" s="29">
        <v>759</v>
      </c>
      <c r="Q13" s="29">
        <v>624</v>
      </c>
      <c r="R13" s="29">
        <v>130</v>
      </c>
      <c r="S13" s="29">
        <v>457</v>
      </c>
      <c r="T13" s="29">
        <v>852</v>
      </c>
      <c r="U13" s="29">
        <v>333</v>
      </c>
      <c r="V13" s="29">
        <v>435</v>
      </c>
      <c r="W13" s="29">
        <v>642</v>
      </c>
      <c r="X13" s="29">
        <v>175</v>
      </c>
      <c r="Y13" s="29">
        <v>700</v>
      </c>
      <c r="Z13" s="29">
        <v>195</v>
      </c>
      <c r="AA13" s="29">
        <v>400</v>
      </c>
      <c r="AB13" s="29">
        <v>548</v>
      </c>
      <c r="AC13" s="29">
        <v>942</v>
      </c>
      <c r="AD13" s="29">
        <v>378</v>
      </c>
      <c r="AE13" s="29">
        <v>556</v>
      </c>
      <c r="AF13" s="29">
        <v>480</v>
      </c>
      <c r="AG13" s="29">
        <v>480</v>
      </c>
      <c r="AH13" s="29">
        <v>935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</row>
    <row r="14" spans="1:251" ht="15">
      <c r="A14" s="28" t="s">
        <v>41</v>
      </c>
      <c r="B14" s="29">
        <v>330</v>
      </c>
      <c r="C14" s="29">
        <v>335</v>
      </c>
      <c r="D14" s="29">
        <v>187</v>
      </c>
      <c r="E14" s="29">
        <v>474</v>
      </c>
      <c r="F14" s="29">
        <v>388</v>
      </c>
      <c r="G14" s="29">
        <v>490</v>
      </c>
      <c r="H14" s="29">
        <v>390</v>
      </c>
      <c r="I14" s="29">
        <v>180</v>
      </c>
      <c r="J14" s="29">
        <v>297</v>
      </c>
      <c r="K14" s="29">
        <v>95</v>
      </c>
      <c r="L14" s="29">
        <v>547</v>
      </c>
      <c r="M14" s="29">
        <v>357</v>
      </c>
      <c r="N14" s="29"/>
      <c r="O14" s="29">
        <v>477</v>
      </c>
      <c r="P14" s="29">
        <v>410</v>
      </c>
      <c r="Q14" s="29">
        <v>272</v>
      </c>
      <c r="R14" s="29">
        <v>238</v>
      </c>
      <c r="S14" s="29">
        <v>106</v>
      </c>
      <c r="T14" s="29">
        <v>504</v>
      </c>
      <c r="U14" s="29">
        <v>227</v>
      </c>
      <c r="V14" s="29">
        <v>277</v>
      </c>
      <c r="W14" s="29">
        <v>311</v>
      </c>
      <c r="X14" s="29">
        <v>390</v>
      </c>
      <c r="Y14" s="29">
        <v>346</v>
      </c>
      <c r="Z14" s="29">
        <v>166</v>
      </c>
      <c r="AA14" s="29">
        <v>382</v>
      </c>
      <c r="AB14" s="29">
        <v>304</v>
      </c>
      <c r="AC14" s="29">
        <v>605</v>
      </c>
      <c r="AD14" s="29">
        <v>202</v>
      </c>
      <c r="AE14" s="29">
        <v>290</v>
      </c>
      <c r="AF14" s="29">
        <v>412</v>
      </c>
      <c r="AG14" s="29">
        <v>295</v>
      </c>
      <c r="AH14" s="29">
        <v>577</v>
      </c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</row>
    <row r="15" spans="1:251" ht="15">
      <c r="A15" s="28" t="s">
        <v>42</v>
      </c>
      <c r="B15" s="29">
        <v>740</v>
      </c>
      <c r="C15" s="29">
        <v>117</v>
      </c>
      <c r="D15" s="29">
        <v>334</v>
      </c>
      <c r="E15" s="29">
        <v>686</v>
      </c>
      <c r="F15" s="29">
        <v>856</v>
      </c>
      <c r="G15" s="29">
        <v>686</v>
      </c>
      <c r="H15" s="29">
        <v>586</v>
      </c>
      <c r="I15" s="29">
        <v>515</v>
      </c>
      <c r="J15" s="29">
        <v>735</v>
      </c>
      <c r="K15" s="29">
        <v>502</v>
      </c>
      <c r="L15" s="29">
        <v>759</v>
      </c>
      <c r="M15" s="29">
        <v>490</v>
      </c>
      <c r="N15" s="29">
        <v>477</v>
      </c>
      <c r="O15" s="29"/>
      <c r="P15" s="29">
        <v>869</v>
      </c>
      <c r="Q15" s="29">
        <v>742</v>
      </c>
      <c r="R15" s="29">
        <v>360</v>
      </c>
      <c r="S15" s="29">
        <v>575</v>
      </c>
      <c r="T15" s="29">
        <v>960</v>
      </c>
      <c r="U15" s="29">
        <v>580</v>
      </c>
      <c r="V15" s="29">
        <v>675</v>
      </c>
      <c r="W15" s="29">
        <v>513</v>
      </c>
      <c r="X15" s="29">
        <v>155</v>
      </c>
      <c r="Y15" s="29">
        <v>615</v>
      </c>
      <c r="Z15" s="29">
        <v>444</v>
      </c>
      <c r="AA15" s="29">
        <v>89</v>
      </c>
      <c r="AB15" s="29">
        <v>763</v>
      </c>
      <c r="AC15" s="29">
        <v>813</v>
      </c>
      <c r="AD15" s="29">
        <v>267</v>
      </c>
      <c r="AE15" s="29">
        <v>755</v>
      </c>
      <c r="AF15" s="29">
        <v>293</v>
      </c>
      <c r="AG15" s="29">
        <v>195</v>
      </c>
      <c r="AH15" s="29">
        <v>866</v>
      </c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</row>
    <row r="16" spans="1:251" ht="15">
      <c r="A16" s="28" t="s">
        <v>43</v>
      </c>
      <c r="B16" s="29">
        <v>475</v>
      </c>
      <c r="C16" s="29">
        <v>720</v>
      </c>
      <c r="D16" s="29">
        <v>596</v>
      </c>
      <c r="E16" s="29">
        <v>279</v>
      </c>
      <c r="F16" s="29">
        <v>110</v>
      </c>
      <c r="G16" s="29">
        <v>430</v>
      </c>
      <c r="H16" s="29">
        <v>492</v>
      </c>
      <c r="I16" s="29">
        <v>376</v>
      </c>
      <c r="J16" s="29">
        <v>350</v>
      </c>
      <c r="K16" s="29">
        <v>509</v>
      </c>
      <c r="L16" s="29">
        <v>382</v>
      </c>
      <c r="M16" s="29">
        <v>759</v>
      </c>
      <c r="N16" s="29">
        <v>410</v>
      </c>
      <c r="O16" s="29">
        <v>869</v>
      </c>
      <c r="P16" s="29"/>
      <c r="Q16" s="29">
        <v>154</v>
      </c>
      <c r="R16" s="29">
        <v>640</v>
      </c>
      <c r="S16" s="29">
        <v>312</v>
      </c>
      <c r="T16" s="29">
        <v>85</v>
      </c>
      <c r="U16" s="29">
        <v>520</v>
      </c>
      <c r="V16" s="29">
        <v>381</v>
      </c>
      <c r="W16" s="29">
        <v>387</v>
      </c>
      <c r="X16" s="29">
        <v>806</v>
      </c>
      <c r="Y16" s="29">
        <v>271</v>
      </c>
      <c r="Z16" s="29">
        <v>580</v>
      </c>
      <c r="AA16" s="29">
        <v>772</v>
      </c>
      <c r="AB16" s="29">
        <v>260</v>
      </c>
      <c r="AC16" s="29">
        <v>235</v>
      </c>
      <c r="AD16" s="29">
        <v>616</v>
      </c>
      <c r="AE16" s="29">
        <v>200</v>
      </c>
      <c r="AF16" s="29">
        <v>816</v>
      </c>
      <c r="AG16" s="29">
        <v>710</v>
      </c>
      <c r="AH16" s="29">
        <v>140</v>
      </c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</row>
    <row r="17" spans="1:251" ht="15">
      <c r="A17" s="28" t="s">
        <v>44</v>
      </c>
      <c r="B17" s="29">
        <v>354</v>
      </c>
      <c r="C17" s="29">
        <v>600</v>
      </c>
      <c r="D17" s="29">
        <v>460</v>
      </c>
      <c r="E17" s="29">
        <v>258</v>
      </c>
      <c r="F17" s="29">
        <v>118</v>
      </c>
      <c r="G17" s="29">
        <v>378</v>
      </c>
      <c r="H17" s="29">
        <v>385</v>
      </c>
      <c r="I17" s="29">
        <v>289</v>
      </c>
      <c r="J17" s="29">
        <v>258</v>
      </c>
      <c r="K17" s="29">
        <v>362</v>
      </c>
      <c r="L17" s="29">
        <v>331</v>
      </c>
      <c r="M17" s="29">
        <v>624</v>
      </c>
      <c r="N17" s="29">
        <v>272</v>
      </c>
      <c r="O17" s="29">
        <v>742</v>
      </c>
      <c r="P17" s="29">
        <v>154</v>
      </c>
      <c r="Q17" s="29"/>
      <c r="R17" s="29">
        <v>500</v>
      </c>
      <c r="S17" s="29">
        <v>238</v>
      </c>
      <c r="T17" s="29">
        <v>238</v>
      </c>
      <c r="U17" s="29">
        <v>410</v>
      </c>
      <c r="V17" s="29">
        <v>295</v>
      </c>
      <c r="W17" s="29">
        <v>252</v>
      </c>
      <c r="X17" s="29">
        <v>656</v>
      </c>
      <c r="Y17" s="29">
        <v>136</v>
      </c>
      <c r="Z17" s="29">
        <v>433</v>
      </c>
      <c r="AA17" s="29">
        <v>647</v>
      </c>
      <c r="AB17" s="29">
        <v>190</v>
      </c>
      <c r="AC17" s="29">
        <v>395</v>
      </c>
      <c r="AD17" s="29">
        <v>476</v>
      </c>
      <c r="AE17" s="29">
        <v>135</v>
      </c>
      <c r="AF17" s="29">
        <v>676</v>
      </c>
      <c r="AG17" s="29">
        <v>567</v>
      </c>
      <c r="AH17" s="29">
        <v>327</v>
      </c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</row>
    <row r="18" spans="1:251" ht="15">
      <c r="A18" s="28" t="s">
        <v>45</v>
      </c>
      <c r="B18" s="29">
        <v>345</v>
      </c>
      <c r="C18" s="29">
        <v>221</v>
      </c>
      <c r="D18" s="29">
        <v>337</v>
      </c>
      <c r="E18" s="29">
        <v>670</v>
      </c>
      <c r="F18" s="29">
        <v>595</v>
      </c>
      <c r="G18" s="29">
        <v>670</v>
      </c>
      <c r="H18" s="29">
        <v>570</v>
      </c>
      <c r="I18" s="29">
        <v>403</v>
      </c>
      <c r="J18" s="29">
        <v>397</v>
      </c>
      <c r="K18" s="29">
        <v>135</v>
      </c>
      <c r="L18" s="29">
        <v>743</v>
      </c>
      <c r="M18" s="29">
        <v>130</v>
      </c>
      <c r="N18" s="29">
        <v>238</v>
      </c>
      <c r="O18" s="29">
        <v>360</v>
      </c>
      <c r="P18" s="29">
        <v>640</v>
      </c>
      <c r="Q18" s="29">
        <v>500</v>
      </c>
      <c r="R18" s="29"/>
      <c r="S18" s="29">
        <v>330</v>
      </c>
      <c r="T18" s="29">
        <v>731</v>
      </c>
      <c r="U18" s="29">
        <v>206</v>
      </c>
      <c r="V18" s="29">
        <v>310</v>
      </c>
      <c r="W18" s="29">
        <v>511</v>
      </c>
      <c r="X18" s="29">
        <v>273</v>
      </c>
      <c r="Y18" s="29">
        <v>576</v>
      </c>
      <c r="Z18" s="29">
        <v>58</v>
      </c>
      <c r="AA18" s="29">
        <v>270</v>
      </c>
      <c r="AB18" s="29">
        <v>421</v>
      </c>
      <c r="AC18" s="29">
        <v>815</v>
      </c>
      <c r="AD18" s="29">
        <v>253</v>
      </c>
      <c r="AE18" s="29">
        <v>429</v>
      </c>
      <c r="AF18" s="29">
        <v>459</v>
      </c>
      <c r="AG18" s="29">
        <v>353</v>
      </c>
      <c r="AH18" s="29">
        <v>802</v>
      </c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</row>
    <row r="19" spans="1:251" ht="15">
      <c r="A19" s="28" t="s">
        <v>46</v>
      </c>
      <c r="B19" s="29">
        <v>307</v>
      </c>
      <c r="C19" s="29">
        <v>432</v>
      </c>
      <c r="D19" s="29">
        <v>278</v>
      </c>
      <c r="E19" s="29">
        <v>367</v>
      </c>
      <c r="F19" s="29">
        <v>288</v>
      </c>
      <c r="G19" s="29">
        <v>502</v>
      </c>
      <c r="H19" s="29">
        <v>402</v>
      </c>
      <c r="I19" s="29">
        <v>135</v>
      </c>
      <c r="J19" s="29">
        <v>188</v>
      </c>
      <c r="K19" s="29">
        <v>190</v>
      </c>
      <c r="L19" s="29">
        <v>440</v>
      </c>
      <c r="M19" s="29">
        <v>457</v>
      </c>
      <c r="N19" s="29">
        <v>105</v>
      </c>
      <c r="O19" s="29">
        <v>575</v>
      </c>
      <c r="P19" s="29">
        <v>312</v>
      </c>
      <c r="Q19" s="29">
        <v>238</v>
      </c>
      <c r="R19" s="29">
        <v>330</v>
      </c>
      <c r="S19" s="29"/>
      <c r="T19" s="29">
        <v>405</v>
      </c>
      <c r="U19" s="29">
        <v>243</v>
      </c>
      <c r="V19" s="29">
        <v>243</v>
      </c>
      <c r="W19" s="29">
        <v>278</v>
      </c>
      <c r="X19" s="29">
        <v>490</v>
      </c>
      <c r="Y19" s="29">
        <v>247</v>
      </c>
      <c r="Z19" s="29">
        <v>265</v>
      </c>
      <c r="AA19" s="29">
        <v>482</v>
      </c>
      <c r="AB19" s="29">
        <v>200</v>
      </c>
      <c r="AC19" s="29">
        <v>508</v>
      </c>
      <c r="AD19" s="29">
        <v>309</v>
      </c>
      <c r="AE19" s="29">
        <v>190</v>
      </c>
      <c r="AF19" s="29">
        <v>509</v>
      </c>
      <c r="AG19" s="29">
        <v>404</v>
      </c>
      <c r="AH19" s="29">
        <v>477</v>
      </c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</row>
    <row r="20" spans="1:251" ht="15">
      <c r="A20" s="28" t="s">
        <v>47</v>
      </c>
      <c r="B20" s="29">
        <v>556</v>
      </c>
      <c r="C20" s="29">
        <v>820</v>
      </c>
      <c r="D20" s="29">
        <v>693</v>
      </c>
      <c r="E20" s="29">
        <v>343</v>
      </c>
      <c r="F20" s="29">
        <v>205</v>
      </c>
      <c r="G20" s="29">
        <v>511</v>
      </c>
      <c r="H20" s="29">
        <v>573</v>
      </c>
      <c r="I20" s="29">
        <v>459</v>
      </c>
      <c r="J20" s="29">
        <v>454</v>
      </c>
      <c r="K20" s="29">
        <v>599</v>
      </c>
      <c r="L20" s="29">
        <v>446</v>
      </c>
      <c r="M20" s="29">
        <v>852</v>
      </c>
      <c r="N20" s="29">
        <v>504</v>
      </c>
      <c r="O20" s="29">
        <v>960</v>
      </c>
      <c r="P20" s="29">
        <v>85</v>
      </c>
      <c r="Q20" s="29">
        <v>238</v>
      </c>
      <c r="R20" s="29">
        <v>731</v>
      </c>
      <c r="S20" s="29">
        <v>405</v>
      </c>
      <c r="T20" s="29"/>
      <c r="U20" s="29">
        <v>600</v>
      </c>
      <c r="V20" s="29">
        <v>493</v>
      </c>
      <c r="W20" s="29">
        <v>485</v>
      </c>
      <c r="X20" s="29">
        <v>895</v>
      </c>
      <c r="Y20" s="29">
        <v>369</v>
      </c>
      <c r="Z20" s="29">
        <v>671</v>
      </c>
      <c r="AA20" s="29">
        <v>882</v>
      </c>
      <c r="AB20" s="29">
        <v>348</v>
      </c>
      <c r="AC20" s="29">
        <v>280</v>
      </c>
      <c r="AD20" s="29">
        <v>702</v>
      </c>
      <c r="AE20" s="29">
        <v>297</v>
      </c>
      <c r="AF20" s="29">
        <v>911</v>
      </c>
      <c r="AG20" s="29">
        <v>800</v>
      </c>
      <c r="AH20" s="29">
        <v>194</v>
      </c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</row>
    <row r="21" spans="1:251" ht="15">
      <c r="A21" s="28" t="s">
        <v>48</v>
      </c>
      <c r="B21" s="29">
        <v>145</v>
      </c>
      <c r="C21" s="29">
        <v>430</v>
      </c>
      <c r="D21" s="29">
        <v>345</v>
      </c>
      <c r="E21" s="29">
        <v>610</v>
      </c>
      <c r="F21" s="29">
        <v>415</v>
      </c>
      <c r="G21" s="29">
        <v>633</v>
      </c>
      <c r="H21" s="29">
        <v>533</v>
      </c>
      <c r="I21" s="29">
        <v>318</v>
      </c>
      <c r="J21" s="29">
        <v>160</v>
      </c>
      <c r="K21" s="29">
        <v>125</v>
      </c>
      <c r="L21" s="29">
        <v>683</v>
      </c>
      <c r="M21" s="29">
        <v>333</v>
      </c>
      <c r="N21" s="29">
        <v>227</v>
      </c>
      <c r="O21" s="29">
        <v>580</v>
      </c>
      <c r="P21" s="29">
        <v>520</v>
      </c>
      <c r="Q21" s="29">
        <v>410</v>
      </c>
      <c r="R21" s="29">
        <v>206</v>
      </c>
      <c r="S21" s="29">
        <v>243</v>
      </c>
      <c r="T21" s="29">
        <v>600</v>
      </c>
      <c r="U21" s="29"/>
      <c r="V21" s="29">
        <v>110</v>
      </c>
      <c r="W21" s="29">
        <v>454</v>
      </c>
      <c r="X21" s="29">
        <v>501</v>
      </c>
      <c r="Y21" s="29">
        <v>496</v>
      </c>
      <c r="Z21" s="29">
        <v>145</v>
      </c>
      <c r="AA21" s="29">
        <v>521</v>
      </c>
      <c r="AB21" s="29">
        <v>243</v>
      </c>
      <c r="AC21" s="29">
        <v>760</v>
      </c>
      <c r="AD21" s="29">
        <v>350</v>
      </c>
      <c r="AE21" s="29">
        <v>300</v>
      </c>
      <c r="AF21" s="29">
        <v>580</v>
      </c>
      <c r="AG21" s="29">
        <v>445</v>
      </c>
      <c r="AH21" s="29">
        <v>687</v>
      </c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</row>
    <row r="22" spans="1:251" ht="15">
      <c r="A22" s="28" t="s">
        <v>49</v>
      </c>
      <c r="B22" s="29">
        <v>60</v>
      </c>
      <c r="C22" s="29">
        <v>538</v>
      </c>
      <c r="D22" s="29">
        <v>431</v>
      </c>
      <c r="E22" s="29">
        <v>553</v>
      </c>
      <c r="F22" s="29">
        <v>315</v>
      </c>
      <c r="G22" s="29">
        <v>683</v>
      </c>
      <c r="H22" s="29">
        <v>583</v>
      </c>
      <c r="I22" s="29">
        <v>373</v>
      </c>
      <c r="J22" s="29">
        <v>75</v>
      </c>
      <c r="K22" s="29">
        <v>185</v>
      </c>
      <c r="L22" s="29">
        <v>626</v>
      </c>
      <c r="M22" s="29">
        <v>435</v>
      </c>
      <c r="N22" s="29">
        <v>277</v>
      </c>
      <c r="O22" s="29">
        <v>675</v>
      </c>
      <c r="P22" s="29">
        <v>381</v>
      </c>
      <c r="Q22" s="29">
        <v>295</v>
      </c>
      <c r="R22" s="29">
        <v>310</v>
      </c>
      <c r="S22" s="29">
        <v>243</v>
      </c>
      <c r="T22" s="29">
        <v>493</v>
      </c>
      <c r="U22" s="29">
        <v>110</v>
      </c>
      <c r="V22" s="29"/>
      <c r="W22" s="29">
        <v>488</v>
      </c>
      <c r="X22" s="29">
        <v>604</v>
      </c>
      <c r="Y22" s="29">
        <v>417</v>
      </c>
      <c r="Z22" s="29">
        <v>247</v>
      </c>
      <c r="AA22" s="29">
        <v>578</v>
      </c>
      <c r="AB22" s="29">
        <v>144</v>
      </c>
      <c r="AC22" s="29">
        <v>646</v>
      </c>
      <c r="AD22" s="29">
        <v>415</v>
      </c>
      <c r="AE22" s="29">
        <v>200</v>
      </c>
      <c r="AF22" s="29">
        <v>611</v>
      </c>
      <c r="AG22" s="29">
        <v>510</v>
      </c>
      <c r="AH22" s="29">
        <v>562</v>
      </c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</row>
    <row r="23" spans="1:251" ht="15">
      <c r="A23" s="28" t="s">
        <v>50</v>
      </c>
      <c r="B23" s="29">
        <v>573</v>
      </c>
      <c r="C23" s="29">
        <v>431</v>
      </c>
      <c r="D23" s="29">
        <v>198</v>
      </c>
      <c r="E23" s="29">
        <v>184</v>
      </c>
      <c r="F23" s="29">
        <v>367</v>
      </c>
      <c r="G23" s="29">
        <v>244</v>
      </c>
      <c r="H23" s="29">
        <v>140</v>
      </c>
      <c r="I23" s="29">
        <v>170</v>
      </c>
      <c r="J23" s="29">
        <v>475</v>
      </c>
      <c r="K23" s="29">
        <v>407</v>
      </c>
      <c r="L23" s="29">
        <v>211</v>
      </c>
      <c r="M23" s="29">
        <v>642</v>
      </c>
      <c r="N23" s="29">
        <v>311</v>
      </c>
      <c r="O23" s="29">
        <v>513</v>
      </c>
      <c r="P23" s="29">
        <v>387</v>
      </c>
      <c r="Q23" s="29">
        <v>252</v>
      </c>
      <c r="R23" s="29">
        <v>515</v>
      </c>
      <c r="S23" s="29">
        <v>278</v>
      </c>
      <c r="T23" s="29">
        <v>485</v>
      </c>
      <c r="U23" s="29">
        <v>454</v>
      </c>
      <c r="V23" s="29">
        <v>488</v>
      </c>
      <c r="W23" s="29"/>
      <c r="X23" s="29">
        <v>564</v>
      </c>
      <c r="Y23" s="29">
        <v>108</v>
      </c>
      <c r="Z23" s="29">
        <v>497</v>
      </c>
      <c r="AA23" s="29">
        <v>436</v>
      </c>
      <c r="AB23" s="29">
        <v>450</v>
      </c>
      <c r="AC23" s="29">
        <v>322</v>
      </c>
      <c r="AD23" s="29">
        <v>266</v>
      </c>
      <c r="AE23" s="29">
        <v>410</v>
      </c>
      <c r="AF23" s="29">
        <v>461</v>
      </c>
      <c r="AG23" s="29">
        <v>349</v>
      </c>
      <c r="AH23" s="29">
        <v>375</v>
      </c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</row>
    <row r="24" spans="1:251" ht="15">
      <c r="A24" s="28" t="s">
        <v>51</v>
      </c>
      <c r="B24" s="29">
        <v>625</v>
      </c>
      <c r="C24" s="29">
        <v>184</v>
      </c>
      <c r="D24" s="29">
        <v>372</v>
      </c>
      <c r="E24" s="29">
        <v>739</v>
      </c>
      <c r="F24" s="29">
        <v>780</v>
      </c>
      <c r="G24" s="29">
        <v>739</v>
      </c>
      <c r="H24" s="29">
        <v>639</v>
      </c>
      <c r="I24" s="29">
        <v>567</v>
      </c>
      <c r="J24" s="29">
        <v>655</v>
      </c>
      <c r="K24" s="29">
        <v>430</v>
      </c>
      <c r="L24" s="29">
        <v>812</v>
      </c>
      <c r="M24" s="29">
        <v>175</v>
      </c>
      <c r="N24" s="29">
        <v>390</v>
      </c>
      <c r="O24" s="29">
        <v>155</v>
      </c>
      <c r="P24" s="29">
        <v>806</v>
      </c>
      <c r="Q24" s="29">
        <v>656</v>
      </c>
      <c r="R24" s="29">
        <v>273</v>
      </c>
      <c r="S24" s="29">
        <v>490</v>
      </c>
      <c r="T24" s="29">
        <v>895</v>
      </c>
      <c r="U24" s="29">
        <v>501</v>
      </c>
      <c r="V24" s="29">
        <v>604</v>
      </c>
      <c r="W24" s="29">
        <v>564</v>
      </c>
      <c r="X24" s="29"/>
      <c r="Y24" s="29">
        <v>727</v>
      </c>
      <c r="Z24" s="29">
        <v>363</v>
      </c>
      <c r="AA24" s="29">
        <v>194</v>
      </c>
      <c r="AB24" s="29">
        <v>683</v>
      </c>
      <c r="AC24" s="29">
        <v>879</v>
      </c>
      <c r="AD24" s="29">
        <v>301</v>
      </c>
      <c r="AE24" s="29">
        <v>733</v>
      </c>
      <c r="AF24" s="29">
        <v>364</v>
      </c>
      <c r="AG24" s="29">
        <v>310</v>
      </c>
      <c r="AH24" s="29">
        <v>932</v>
      </c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</row>
    <row r="25" spans="1:251" ht="15">
      <c r="A25" s="28" t="s">
        <v>52</v>
      </c>
      <c r="B25" s="29">
        <v>496</v>
      </c>
      <c r="C25" s="29">
        <v>530</v>
      </c>
      <c r="D25" s="29">
        <v>295</v>
      </c>
      <c r="E25" s="29">
        <v>131</v>
      </c>
      <c r="F25" s="29">
        <v>251</v>
      </c>
      <c r="G25" s="29">
        <v>233</v>
      </c>
      <c r="H25" s="29">
        <v>228</v>
      </c>
      <c r="I25" s="29">
        <v>209</v>
      </c>
      <c r="J25" s="29">
        <v>384</v>
      </c>
      <c r="K25" s="29">
        <v>445</v>
      </c>
      <c r="L25" s="29">
        <v>202</v>
      </c>
      <c r="M25" s="29">
        <v>700</v>
      </c>
      <c r="N25" s="29">
        <v>346</v>
      </c>
      <c r="O25" s="29">
        <v>615</v>
      </c>
      <c r="P25" s="29">
        <v>271</v>
      </c>
      <c r="Q25" s="29">
        <v>136</v>
      </c>
      <c r="R25" s="29">
        <v>576</v>
      </c>
      <c r="S25" s="29">
        <v>247</v>
      </c>
      <c r="T25" s="29">
        <v>369</v>
      </c>
      <c r="U25" s="29">
        <v>496</v>
      </c>
      <c r="V25" s="29">
        <v>417</v>
      </c>
      <c r="W25" s="29">
        <v>108</v>
      </c>
      <c r="X25" s="29">
        <v>727</v>
      </c>
      <c r="Y25" s="29"/>
      <c r="Z25" s="29">
        <v>505</v>
      </c>
      <c r="AA25" s="29">
        <v>522</v>
      </c>
      <c r="AB25" s="29">
        <v>342</v>
      </c>
      <c r="AC25" s="29">
        <v>269</v>
      </c>
      <c r="AD25" s="29">
        <v>360</v>
      </c>
      <c r="AE25" s="29">
        <v>291</v>
      </c>
      <c r="AF25" s="29">
        <v>563</v>
      </c>
      <c r="AG25" s="29">
        <v>449</v>
      </c>
      <c r="AH25" s="29">
        <v>316</v>
      </c>
    </row>
    <row r="26" spans="1:251" ht="15">
      <c r="A26" s="28" t="s">
        <v>53</v>
      </c>
      <c r="B26" s="29">
        <v>284</v>
      </c>
      <c r="C26" s="29">
        <v>297</v>
      </c>
      <c r="D26" s="29">
        <v>329</v>
      </c>
      <c r="E26" s="29">
        <v>657</v>
      </c>
      <c r="F26" s="29">
        <v>541</v>
      </c>
      <c r="G26" s="29">
        <v>660</v>
      </c>
      <c r="H26" s="29">
        <v>560</v>
      </c>
      <c r="I26" s="29">
        <v>339</v>
      </c>
      <c r="J26" s="29">
        <v>327</v>
      </c>
      <c r="K26" s="29">
        <v>106</v>
      </c>
      <c r="L26" s="29">
        <v>730</v>
      </c>
      <c r="M26" s="29">
        <v>195</v>
      </c>
      <c r="N26" s="29">
        <v>166</v>
      </c>
      <c r="O26" s="29">
        <v>444</v>
      </c>
      <c r="P26" s="29">
        <v>580</v>
      </c>
      <c r="Q26" s="29">
        <v>433</v>
      </c>
      <c r="R26" s="29">
        <v>58</v>
      </c>
      <c r="S26" s="29">
        <v>265</v>
      </c>
      <c r="T26" s="29">
        <v>671</v>
      </c>
      <c r="U26" s="29">
        <v>145</v>
      </c>
      <c r="V26" s="29">
        <v>247</v>
      </c>
      <c r="W26" s="29">
        <v>497</v>
      </c>
      <c r="X26" s="29">
        <v>363</v>
      </c>
      <c r="Y26" s="29">
        <v>505</v>
      </c>
      <c r="Z26" s="29"/>
      <c r="AA26" s="29">
        <v>347</v>
      </c>
      <c r="AB26" s="29">
        <v>350</v>
      </c>
      <c r="AC26" s="29">
        <v>761</v>
      </c>
      <c r="AD26" s="29">
        <v>248</v>
      </c>
      <c r="AE26" s="29">
        <v>410</v>
      </c>
      <c r="AF26" s="29">
        <v>444</v>
      </c>
      <c r="AG26" s="29">
        <v>343</v>
      </c>
      <c r="AH26" s="29">
        <v>731</v>
      </c>
    </row>
    <row r="27" spans="1:251" ht="15">
      <c r="A27" s="28" t="s">
        <v>54</v>
      </c>
      <c r="B27" s="29">
        <v>650</v>
      </c>
      <c r="C27" s="29">
        <v>81</v>
      </c>
      <c r="D27" s="29">
        <v>244</v>
      </c>
      <c r="E27" s="29">
        <v>596</v>
      </c>
      <c r="F27" s="29">
        <v>766</v>
      </c>
      <c r="G27" s="29">
        <v>596</v>
      </c>
      <c r="H27" s="29">
        <v>496</v>
      </c>
      <c r="I27" s="29">
        <v>425</v>
      </c>
      <c r="J27" s="29">
        <v>646</v>
      </c>
      <c r="K27" s="29">
        <v>412</v>
      </c>
      <c r="L27" s="29">
        <v>669</v>
      </c>
      <c r="M27" s="29">
        <v>400</v>
      </c>
      <c r="N27" s="29">
        <v>382</v>
      </c>
      <c r="O27" s="29">
        <v>89</v>
      </c>
      <c r="P27" s="29">
        <v>772</v>
      </c>
      <c r="Q27" s="29">
        <v>647</v>
      </c>
      <c r="R27" s="29">
        <v>270</v>
      </c>
      <c r="S27" s="29">
        <v>482</v>
      </c>
      <c r="T27" s="29">
        <v>882</v>
      </c>
      <c r="U27" s="29">
        <v>521</v>
      </c>
      <c r="V27" s="29">
        <v>578</v>
      </c>
      <c r="W27" s="29">
        <v>436</v>
      </c>
      <c r="X27" s="29">
        <v>194</v>
      </c>
      <c r="Y27" s="29">
        <v>522</v>
      </c>
      <c r="Z27" s="29">
        <v>347</v>
      </c>
      <c r="AA27" s="29"/>
      <c r="AB27" s="29">
        <v>668</v>
      </c>
      <c r="AC27" s="29">
        <v>731</v>
      </c>
      <c r="AD27" s="29">
        <v>162</v>
      </c>
      <c r="AE27" s="29">
        <v>655</v>
      </c>
      <c r="AF27" s="29">
        <v>180</v>
      </c>
      <c r="AG27" s="29">
        <v>106</v>
      </c>
      <c r="AH27" s="29">
        <v>771</v>
      </c>
    </row>
    <row r="28" spans="1:251" ht="15">
      <c r="A28" s="28" t="s">
        <v>55</v>
      </c>
      <c r="B28" s="29">
        <v>206</v>
      </c>
      <c r="C28" s="29">
        <v>620</v>
      </c>
      <c r="D28" s="29">
        <v>520</v>
      </c>
      <c r="E28" s="29">
        <v>450</v>
      </c>
      <c r="F28" s="29">
        <v>170</v>
      </c>
      <c r="G28" s="29">
        <v>579</v>
      </c>
      <c r="H28" s="29">
        <v>597</v>
      </c>
      <c r="I28" s="29">
        <v>384</v>
      </c>
      <c r="J28" s="29">
        <v>87</v>
      </c>
      <c r="K28" s="29">
        <v>280</v>
      </c>
      <c r="L28" s="29">
        <v>523</v>
      </c>
      <c r="M28" s="29">
        <v>548</v>
      </c>
      <c r="N28" s="29">
        <v>304</v>
      </c>
      <c r="O28" s="29">
        <v>763</v>
      </c>
      <c r="P28" s="29">
        <v>260</v>
      </c>
      <c r="Q28" s="29">
        <v>190</v>
      </c>
      <c r="R28" s="29">
        <v>421</v>
      </c>
      <c r="S28" s="29">
        <v>200</v>
      </c>
      <c r="T28" s="29">
        <v>348</v>
      </c>
      <c r="U28" s="29">
        <v>243</v>
      </c>
      <c r="V28" s="29">
        <v>144</v>
      </c>
      <c r="W28" s="29">
        <v>450</v>
      </c>
      <c r="X28" s="29">
        <v>683</v>
      </c>
      <c r="Y28" s="29">
        <v>342</v>
      </c>
      <c r="Z28" s="29">
        <v>350</v>
      </c>
      <c r="AA28" s="29">
        <v>668</v>
      </c>
      <c r="AB28" s="29"/>
      <c r="AC28" s="29">
        <v>529</v>
      </c>
      <c r="AD28" s="29">
        <v>490</v>
      </c>
      <c r="AE28" s="29">
        <v>60</v>
      </c>
      <c r="AF28" s="29">
        <v>695</v>
      </c>
      <c r="AG28" s="29">
        <v>585</v>
      </c>
      <c r="AH28" s="29">
        <v>471</v>
      </c>
    </row>
    <row r="29" spans="1:251" ht="15">
      <c r="A29" s="28" t="s">
        <v>56</v>
      </c>
      <c r="B29" s="29">
        <v>715</v>
      </c>
      <c r="C29" s="29">
        <v>729</v>
      </c>
      <c r="D29" s="29">
        <v>494</v>
      </c>
      <c r="E29" s="29">
        <v>130</v>
      </c>
      <c r="F29" s="29">
        <v>353</v>
      </c>
      <c r="G29" s="29">
        <v>304</v>
      </c>
      <c r="H29" s="29">
        <v>366</v>
      </c>
      <c r="I29" s="29">
        <v>438</v>
      </c>
      <c r="J29" s="29">
        <v>599</v>
      </c>
      <c r="K29" s="29">
        <v>704</v>
      </c>
      <c r="L29" s="29">
        <v>279</v>
      </c>
      <c r="M29" s="29">
        <v>942</v>
      </c>
      <c r="N29" s="29">
        <v>605</v>
      </c>
      <c r="O29" s="29">
        <v>813</v>
      </c>
      <c r="P29" s="29">
        <v>235</v>
      </c>
      <c r="Q29" s="29">
        <v>395</v>
      </c>
      <c r="R29" s="29">
        <v>815</v>
      </c>
      <c r="S29" s="29">
        <v>508</v>
      </c>
      <c r="T29" s="29">
        <v>280</v>
      </c>
      <c r="U29" s="29">
        <v>760</v>
      </c>
      <c r="V29" s="29">
        <v>646</v>
      </c>
      <c r="W29" s="29">
        <v>322</v>
      </c>
      <c r="X29" s="29">
        <v>879</v>
      </c>
      <c r="Y29" s="29">
        <v>269</v>
      </c>
      <c r="Z29" s="29">
        <v>761</v>
      </c>
      <c r="AA29" s="29">
        <v>731</v>
      </c>
      <c r="AB29" s="29">
        <v>529</v>
      </c>
      <c r="AC29" s="29"/>
      <c r="AD29" s="29">
        <v>567</v>
      </c>
      <c r="AE29" s="29">
        <v>436</v>
      </c>
      <c r="AF29" s="29">
        <v>762</v>
      </c>
      <c r="AG29" s="29">
        <v>644</v>
      </c>
      <c r="AH29" s="29">
        <v>103</v>
      </c>
    </row>
    <row r="30" spans="1:251" ht="15">
      <c r="A30" s="28" t="s">
        <v>57</v>
      </c>
      <c r="B30" s="29">
        <v>472</v>
      </c>
      <c r="C30" s="29">
        <v>180</v>
      </c>
      <c r="D30" s="29">
        <v>74</v>
      </c>
      <c r="E30" s="29">
        <v>426</v>
      </c>
      <c r="F30" s="29">
        <v>590</v>
      </c>
      <c r="G30" s="29">
        <v>426</v>
      </c>
      <c r="H30" s="29">
        <v>325</v>
      </c>
      <c r="I30" s="29">
        <v>264</v>
      </c>
      <c r="J30" s="29">
        <v>465</v>
      </c>
      <c r="K30" s="29">
        <v>235</v>
      </c>
      <c r="L30" s="29">
        <v>499</v>
      </c>
      <c r="M30" s="29">
        <v>378</v>
      </c>
      <c r="N30" s="29">
        <v>202</v>
      </c>
      <c r="O30" s="29">
        <v>267</v>
      </c>
      <c r="P30" s="29">
        <v>616</v>
      </c>
      <c r="Q30" s="29">
        <v>476</v>
      </c>
      <c r="R30" s="29">
        <v>253</v>
      </c>
      <c r="S30" s="29">
        <v>309</v>
      </c>
      <c r="T30" s="29">
        <v>702</v>
      </c>
      <c r="U30" s="29">
        <v>350</v>
      </c>
      <c r="V30" s="29">
        <v>415</v>
      </c>
      <c r="W30" s="29">
        <v>266</v>
      </c>
      <c r="X30" s="29">
        <v>301</v>
      </c>
      <c r="Y30" s="29">
        <v>360</v>
      </c>
      <c r="Z30" s="29">
        <v>248</v>
      </c>
      <c r="AA30" s="29">
        <v>162</v>
      </c>
      <c r="AB30" s="29">
        <v>490</v>
      </c>
      <c r="AC30" s="29">
        <v>567</v>
      </c>
      <c r="AD30" s="29"/>
      <c r="AE30" s="29">
        <v>485</v>
      </c>
      <c r="AF30" s="29">
        <v>205</v>
      </c>
      <c r="AG30" s="29">
        <v>105</v>
      </c>
      <c r="AH30" s="29">
        <v>615</v>
      </c>
    </row>
    <row r="31" spans="1:251" ht="15">
      <c r="A31" s="28" t="s">
        <v>58</v>
      </c>
      <c r="B31" s="29">
        <v>256</v>
      </c>
      <c r="C31" s="29">
        <v>580</v>
      </c>
      <c r="D31" s="29">
        <v>635</v>
      </c>
      <c r="E31" s="29">
        <v>410</v>
      </c>
      <c r="F31" s="29">
        <v>120</v>
      </c>
      <c r="G31" s="29">
        <v>528</v>
      </c>
      <c r="H31" s="29">
        <v>590</v>
      </c>
      <c r="I31" s="29">
        <v>373</v>
      </c>
      <c r="J31" s="29">
        <v>135</v>
      </c>
      <c r="K31" s="29">
        <v>340</v>
      </c>
      <c r="L31" s="29">
        <v>483</v>
      </c>
      <c r="M31" s="29">
        <v>556</v>
      </c>
      <c r="N31" s="29">
        <v>290</v>
      </c>
      <c r="O31" s="29">
        <v>755</v>
      </c>
      <c r="P31" s="29">
        <v>200</v>
      </c>
      <c r="Q31" s="29">
        <v>135</v>
      </c>
      <c r="R31" s="29">
        <v>429</v>
      </c>
      <c r="S31" s="29">
        <v>180</v>
      </c>
      <c r="T31" s="29">
        <v>297</v>
      </c>
      <c r="U31" s="29">
        <v>300</v>
      </c>
      <c r="V31" s="29">
        <v>200</v>
      </c>
      <c r="W31" s="29">
        <v>410</v>
      </c>
      <c r="X31" s="29">
        <v>733</v>
      </c>
      <c r="Y31" s="29">
        <v>291</v>
      </c>
      <c r="Z31" s="29">
        <v>410</v>
      </c>
      <c r="AA31" s="29">
        <v>655</v>
      </c>
      <c r="AB31" s="29">
        <v>60</v>
      </c>
      <c r="AC31" s="29">
        <v>436</v>
      </c>
      <c r="AD31" s="29">
        <v>485</v>
      </c>
      <c r="AE31" s="29"/>
      <c r="AF31" s="29">
        <v>746</v>
      </c>
      <c r="AG31" s="29">
        <v>585</v>
      </c>
      <c r="AH31" s="29">
        <v>367</v>
      </c>
    </row>
    <row r="32" spans="1:251" ht="15">
      <c r="A32" s="28" t="s">
        <v>59</v>
      </c>
      <c r="B32" s="29">
        <v>683</v>
      </c>
      <c r="C32" s="29">
        <v>232</v>
      </c>
      <c r="D32" s="29">
        <v>273</v>
      </c>
      <c r="E32" s="29">
        <v>625</v>
      </c>
      <c r="F32" s="29">
        <v>796</v>
      </c>
      <c r="G32" s="29">
        <v>478</v>
      </c>
      <c r="H32" s="29">
        <v>378</v>
      </c>
      <c r="I32" s="29">
        <v>459</v>
      </c>
      <c r="J32" s="29">
        <v>676</v>
      </c>
      <c r="K32" s="29">
        <v>330</v>
      </c>
      <c r="L32" s="29">
        <v>559</v>
      </c>
      <c r="M32" s="29">
        <v>480</v>
      </c>
      <c r="N32" s="29">
        <v>412</v>
      </c>
      <c r="O32" s="29">
        <v>293</v>
      </c>
      <c r="P32" s="29">
        <v>816</v>
      </c>
      <c r="Q32" s="29">
        <v>676</v>
      </c>
      <c r="R32" s="29">
        <v>459</v>
      </c>
      <c r="S32" s="29">
        <v>509</v>
      </c>
      <c r="T32" s="29">
        <v>911</v>
      </c>
      <c r="U32" s="29">
        <v>580</v>
      </c>
      <c r="V32" s="29">
        <v>611</v>
      </c>
      <c r="W32" s="29">
        <v>461</v>
      </c>
      <c r="X32" s="29">
        <v>364</v>
      </c>
      <c r="Y32" s="29">
        <v>563</v>
      </c>
      <c r="Z32" s="29">
        <v>444</v>
      </c>
      <c r="AA32" s="29">
        <v>180</v>
      </c>
      <c r="AB32" s="29">
        <v>695</v>
      </c>
      <c r="AC32" s="29">
        <v>762</v>
      </c>
      <c r="AD32" s="29">
        <v>205</v>
      </c>
      <c r="AE32" s="29">
        <v>746</v>
      </c>
      <c r="AF32" s="29"/>
      <c r="AG32" s="29">
        <v>128</v>
      </c>
      <c r="AH32" s="29">
        <v>814</v>
      </c>
    </row>
    <row r="33" spans="1:34" ht="15">
      <c r="A33" s="28" t="s">
        <v>60</v>
      </c>
      <c r="B33" s="29">
        <v>570</v>
      </c>
      <c r="C33" s="29">
        <v>167</v>
      </c>
      <c r="D33" s="29">
        <v>159</v>
      </c>
      <c r="E33" s="29">
        <v>511</v>
      </c>
      <c r="F33" s="29">
        <v>690</v>
      </c>
      <c r="G33" s="29">
        <v>440</v>
      </c>
      <c r="H33" s="29">
        <v>340</v>
      </c>
      <c r="I33" s="29">
        <v>344</v>
      </c>
      <c r="J33" s="29">
        <v>560</v>
      </c>
      <c r="K33" s="29">
        <v>326</v>
      </c>
      <c r="L33" s="29">
        <v>584</v>
      </c>
      <c r="M33" s="29">
        <v>480</v>
      </c>
      <c r="N33" s="29">
        <v>295</v>
      </c>
      <c r="O33" s="29">
        <v>195</v>
      </c>
      <c r="P33" s="29">
        <v>710</v>
      </c>
      <c r="Q33" s="29">
        <v>567</v>
      </c>
      <c r="R33" s="29">
        <v>353</v>
      </c>
      <c r="S33" s="29">
        <v>404</v>
      </c>
      <c r="T33" s="29">
        <v>800</v>
      </c>
      <c r="U33" s="29">
        <v>445</v>
      </c>
      <c r="V33" s="29">
        <v>510</v>
      </c>
      <c r="W33" s="29">
        <v>349</v>
      </c>
      <c r="X33" s="29">
        <v>310</v>
      </c>
      <c r="Y33" s="29">
        <v>449</v>
      </c>
      <c r="Z33" s="29">
        <v>343</v>
      </c>
      <c r="AA33" s="29">
        <v>106</v>
      </c>
      <c r="AB33" s="29">
        <v>585</v>
      </c>
      <c r="AC33" s="29">
        <v>644</v>
      </c>
      <c r="AD33" s="29">
        <v>105</v>
      </c>
      <c r="AE33" s="29">
        <v>585</v>
      </c>
      <c r="AF33" s="29">
        <v>128</v>
      </c>
      <c r="AG33" s="29"/>
      <c r="AH33" s="29">
        <v>702</v>
      </c>
    </row>
    <row r="34" spans="1:34" ht="15">
      <c r="A34" s="28" t="s">
        <v>61</v>
      </c>
      <c r="B34" s="29">
        <v>642</v>
      </c>
      <c r="C34" s="29">
        <v>782</v>
      </c>
      <c r="D34" s="29">
        <v>547</v>
      </c>
      <c r="E34" s="29">
        <v>237</v>
      </c>
      <c r="F34" s="29">
        <v>277</v>
      </c>
      <c r="G34" s="29">
        <v>382</v>
      </c>
      <c r="H34" s="29">
        <v>444</v>
      </c>
      <c r="I34" s="29">
        <v>435</v>
      </c>
      <c r="J34" s="29">
        <v>525</v>
      </c>
      <c r="K34" s="29">
        <v>686</v>
      </c>
      <c r="L34" s="29">
        <v>317</v>
      </c>
      <c r="M34" s="29">
        <v>935</v>
      </c>
      <c r="N34" s="29">
        <v>577</v>
      </c>
      <c r="O34" s="29">
        <v>866</v>
      </c>
      <c r="P34" s="29">
        <v>140</v>
      </c>
      <c r="Q34" s="29">
        <v>327</v>
      </c>
      <c r="R34" s="29">
        <v>802</v>
      </c>
      <c r="S34" s="29">
        <v>477</v>
      </c>
      <c r="T34" s="29">
        <v>194</v>
      </c>
      <c r="U34" s="29">
        <v>687</v>
      </c>
      <c r="V34" s="29">
        <v>562</v>
      </c>
      <c r="W34" s="29">
        <v>375</v>
      </c>
      <c r="X34" s="29">
        <v>932</v>
      </c>
      <c r="Y34" s="29">
        <v>316</v>
      </c>
      <c r="Z34" s="29">
        <v>731</v>
      </c>
      <c r="AA34" s="29">
        <v>771</v>
      </c>
      <c r="AB34" s="29">
        <v>471</v>
      </c>
      <c r="AC34" s="29">
        <v>103</v>
      </c>
      <c r="AD34" s="29">
        <v>615</v>
      </c>
      <c r="AE34" s="29">
        <v>367</v>
      </c>
      <c r="AF34" s="29">
        <v>814</v>
      </c>
      <c r="AG34" s="29">
        <v>702</v>
      </c>
      <c r="AH34" s="29"/>
    </row>
    <row r="51" spans="68:251" ht="15"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</row>
    <row r="52" spans="68:251" ht="15"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</row>
    <row r="53" spans="68:251" ht="15"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</row>
    <row r="54" spans="68:251" ht="15"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</row>
    <row r="55" spans="68:251" ht="15"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</row>
    <row r="56" spans="68:251" ht="15"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</row>
    <row r="57" spans="68:251" ht="15"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</row>
    <row r="58" spans="68:251" ht="15"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</row>
    <row r="59" spans="68:251" ht="15"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</row>
    <row r="60" spans="68:251" ht="15"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</row>
    <row r="61" spans="68:251" ht="15"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</row>
    <row r="62" spans="68:251" ht="15"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</row>
    <row r="63" spans="68:251" ht="15"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</row>
    <row r="64" spans="68:251" ht="15"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</row>
    <row r="65" spans="2:251" ht="15"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</row>
    <row r="66" spans="2:251" ht="15"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</row>
    <row r="67" spans="2:251" ht="15"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</row>
    <row r="68" spans="2:251" ht="15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</row>
    <row r="69" spans="2:251" ht="15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</row>
    <row r="70" spans="2:251" ht="1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</row>
    <row r="71" spans="2:251" ht="1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</row>
    <row r="72" spans="2:251" ht="1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</row>
    <row r="73" spans="2:251" ht="15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</row>
    <row r="74" spans="2:251" ht="15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</row>
    <row r="75" spans="2:251" ht="15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</row>
    <row r="76" spans="2:251" ht="15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</row>
    <row r="77" spans="2:251" ht="1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</row>
    <row r="78" spans="2:251" ht="15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</row>
    <row r="79" spans="2:251" ht="1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</row>
    <row r="80" spans="2:251" ht="1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</row>
    <row r="81" spans="2:67" ht="1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</row>
    <row r="82" spans="2:67" ht="15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</row>
    <row r="83" spans="2:67" ht="1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</row>
    <row r="84" spans="2:67" ht="15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</row>
    <row r="85" spans="2:67" ht="15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</row>
    <row r="86" spans="2:67" ht="15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</row>
    <row r="87" spans="2:67" ht="15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</row>
    <row r="88" spans="2:67" ht="15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</row>
    <row r="89" spans="2:67" ht="1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</row>
    <row r="90" spans="2:67" ht="1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</row>
    <row r="100" spans="118:251" ht="15"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</row>
    <row r="101" spans="118:251" ht="15"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</row>
    <row r="102" spans="118:251" ht="15"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</row>
    <row r="103" spans="118:251" ht="15"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</row>
    <row r="104" spans="118:251" ht="15"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</row>
    <row r="105" spans="118:251" ht="15"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</row>
    <row r="106" spans="118:251" ht="15"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</row>
    <row r="107" spans="118:251" ht="15"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</row>
    <row r="108" spans="118:251" ht="15"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</row>
    <row r="109" spans="118:251" ht="15"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</row>
    <row r="110" spans="118:251" ht="15"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</row>
    <row r="111" spans="118:251" ht="15"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</row>
    <row r="112" spans="118:251" ht="15"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</row>
    <row r="113" spans="2:251" ht="15"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</row>
    <row r="114" spans="2:251" ht="15"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</row>
    <row r="115" spans="2:251" ht="15"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</row>
    <row r="116" spans="2:251" ht="15"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</row>
    <row r="117" spans="2:251" ht="15"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</row>
    <row r="118" spans="2:251" ht="15"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</row>
    <row r="119" spans="2:251" ht="15"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</row>
    <row r="120" spans="2:251" ht="15"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</row>
    <row r="121" spans="2:251" ht="15"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</row>
    <row r="122" spans="2:251" ht="15"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</row>
    <row r="123" spans="2:251" ht="15"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</row>
    <row r="124" spans="2:251" ht="15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</row>
    <row r="125" spans="2:251" ht="15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</row>
    <row r="126" spans="2:251" ht="15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</row>
    <row r="127" spans="2:251" ht="15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</row>
    <row r="128" spans="2:251" ht="15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</row>
    <row r="129" spans="2:117" ht="15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</row>
    <row r="130" spans="2:117" ht="15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</row>
    <row r="131" spans="2:117" ht="15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</row>
    <row r="132" spans="2:117" ht="15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</row>
    <row r="133" spans="2:117" ht="15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</row>
    <row r="134" spans="2:117" ht="15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</row>
    <row r="135" spans="2:117" ht="15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</row>
    <row r="136" spans="2:117" ht="15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</row>
    <row r="137" spans="2:117" ht="15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</row>
    <row r="138" spans="2:117" ht="15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</row>
    <row r="139" spans="2:117" ht="15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</row>
    <row r="140" spans="2:117" ht="15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</row>
    <row r="141" spans="2:117" ht="15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</row>
    <row r="142" spans="2:117" ht="15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</row>
    <row r="143" spans="2:117" ht="15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</row>
    <row r="144" spans="2:117" ht="15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</row>
    <row r="145" spans="2:251" ht="15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</row>
    <row r="146" spans="2:251" ht="15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</row>
    <row r="149" spans="2:251" ht="15"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</row>
    <row r="150" spans="2:251" ht="15"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</row>
    <row r="151" spans="2:251" ht="15"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</row>
    <row r="152" spans="2:251" ht="15"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</row>
    <row r="153" spans="2:251" ht="15"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</row>
    <row r="154" spans="2:251" ht="15"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</row>
    <row r="155" spans="2:251" ht="15"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</row>
    <row r="156" spans="2:251" ht="15"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</row>
    <row r="157" spans="2:251" ht="15"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</row>
    <row r="158" spans="2:251" ht="15"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</row>
    <row r="159" spans="2:251" ht="15"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</row>
    <row r="160" spans="2:251" ht="15"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</row>
    <row r="161" spans="68:251" ht="15"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</row>
    <row r="162" spans="68:251" ht="15"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</row>
    <row r="163" spans="68:251" ht="15"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</row>
    <row r="164" spans="68:251" ht="15"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</row>
    <row r="165" spans="68:251" ht="15"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</row>
    <row r="166" spans="68:251" ht="15"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</row>
    <row r="167" spans="68:251" ht="15"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</row>
    <row r="168" spans="68:251" ht="15"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</row>
    <row r="169" spans="68:251" ht="15"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</row>
    <row r="170" spans="68:251" ht="15"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</row>
    <row r="171" spans="68:251" ht="15"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</row>
    <row r="172" spans="68:251" ht="15"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</row>
    <row r="173" spans="68:251" ht="15"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</row>
    <row r="174" spans="68:251" ht="15"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</row>
    <row r="175" spans="68:251" ht="15"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</row>
    <row r="176" spans="68:251" ht="15"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</row>
    <row r="177" spans="2:117" ht="15"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</row>
    <row r="178" spans="2:117" ht="15"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</row>
    <row r="179" spans="2:117" ht="15"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</row>
    <row r="180" spans="2:117" ht="15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</row>
    <row r="181" spans="2:117" ht="15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</row>
    <row r="182" spans="2:117" ht="15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</row>
    <row r="183" spans="2:117" ht="15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</row>
    <row r="184" spans="2:117" ht="15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</row>
    <row r="185" spans="2:117" ht="15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</row>
    <row r="186" spans="2:117" ht="15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</row>
    <row r="187" spans="2:117" ht="15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</row>
    <row r="188" spans="2:117" ht="15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</row>
    <row r="189" spans="2:117" ht="15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</row>
    <row r="190" spans="2:117" ht="15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</row>
    <row r="191" spans="2:117" ht="15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</row>
    <row r="192" spans="2:117" ht="15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</row>
    <row r="193" spans="2:251" ht="15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</row>
    <row r="194" spans="2:251" ht="15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</row>
    <row r="195" spans="2:251" ht="15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</row>
    <row r="196" spans="2:251" ht="15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</row>
    <row r="197" spans="2:251" ht="15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</row>
    <row r="198" spans="2:251" ht="15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</row>
    <row r="199" spans="2:251" ht="15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</row>
    <row r="200" spans="2:251" ht="15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</row>
    <row r="201" spans="2:251" ht="15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</row>
    <row r="202" spans="2:251" ht="15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</row>
    <row r="203" spans="2:251" ht="15"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</row>
    <row r="204" spans="2:251" ht="15"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</row>
    <row r="205" spans="2:251" ht="15"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</row>
    <row r="206" spans="2:251" ht="15"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</row>
    <row r="207" spans="2:251" ht="15"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</row>
    <row r="208" spans="2:251" ht="15"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</row>
    <row r="209" spans="118:251" ht="15"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</row>
    <row r="210" spans="118:251" ht="15"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</row>
    <row r="211" spans="118:251" ht="15"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</row>
    <row r="212" spans="118:251" ht="15"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</row>
    <row r="213" spans="118:251" ht="15"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</row>
    <row r="214" spans="118:251" ht="15"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</row>
    <row r="215" spans="118:251" ht="15"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</row>
    <row r="216" spans="118:251" ht="15"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</row>
    <row r="217" spans="118:251" ht="15"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</row>
    <row r="218" spans="118:251" ht="15"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</row>
    <row r="219" spans="118:251" ht="15"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</row>
    <row r="220" spans="118:251" ht="15"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</row>
    <row r="226" spans="2:117" ht="15"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</row>
    <row r="227" spans="2:117" ht="15"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</row>
    <row r="228" spans="2:117" ht="15"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</row>
    <row r="229" spans="2:117" ht="15"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</row>
    <row r="230" spans="2:117" ht="15"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</row>
    <row r="231" spans="2:117" ht="15"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</row>
    <row r="232" spans="2:117" ht="15"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</row>
    <row r="233" spans="2:117" ht="15"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</row>
    <row r="234" spans="2:117" ht="15"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</row>
    <row r="235" spans="2:117" ht="15"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</row>
    <row r="236" spans="2:117" ht="15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</row>
    <row r="237" spans="2:117" ht="15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</row>
    <row r="238" spans="2:117" ht="15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</row>
    <row r="239" spans="2:117" ht="15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</row>
    <row r="240" spans="2:117" ht="15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</row>
    <row r="241" spans="2:251" ht="15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</row>
    <row r="242" spans="2:251" ht="15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</row>
    <row r="243" spans="2:251" ht="15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</row>
    <row r="244" spans="2:251" ht="15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</row>
    <row r="245" spans="2:251" ht="15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</row>
    <row r="246" spans="2:251" ht="15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</row>
    <row r="247" spans="2:251" ht="15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</row>
    <row r="248" spans="2:251" ht="15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</row>
    <row r="249" spans="2:251" ht="15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</row>
    <row r="250" spans="2:251" ht="15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</row>
    <row r="251" spans="2:251" ht="15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</row>
    <row r="252" spans="2:251" ht="15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</row>
    <row r="253" spans="2:251" ht="15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</row>
    <row r="254" spans="2:251" ht="15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</row>
    <row r="255" spans="2:251" ht="15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</row>
    <row r="256" spans="2:251" ht="15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</row>
    <row r="257" spans="2:250" ht="15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</row>
    <row r="258" spans="2:250" ht="15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</row>
    <row r="259" spans="2:250" ht="15"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</row>
    <row r="260" spans="2:250" ht="15"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</row>
    <row r="261" spans="2:250" ht="15"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</row>
    <row r="262" spans="2:250" ht="15"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</row>
    <row r="263" spans="2:250" ht="15"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</row>
    <row r="264" spans="2:250" ht="15"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</row>
    <row r="265" spans="2:250" ht="15"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</row>
    <row r="266" spans="2:250" ht="15"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</row>
    <row r="267" spans="2:250" ht="15"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</row>
    <row r="268" spans="2:250" ht="15"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</row>
    <row r="269" spans="2:250" ht="15"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</row>
    <row r="282" spans="68:117" ht="15"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</row>
    <row r="283" spans="68:117" ht="15"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</row>
    <row r="284" spans="68:117" ht="15"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</row>
    <row r="285" spans="68:117" ht="15"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</row>
    <row r="286" spans="68:117" ht="15"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</row>
    <row r="287" spans="68:117" ht="15"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</row>
    <row r="288" spans="68:117" ht="15"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</row>
    <row r="289" spans="2:117" ht="15"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</row>
    <row r="290" spans="2:117" ht="15"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</row>
    <row r="291" spans="2:117" ht="15"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</row>
    <row r="292" spans="2:117" ht="15"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</row>
    <row r="293" spans="2:117" ht="15"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</row>
    <row r="294" spans="2:117" ht="15"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</row>
    <row r="295" spans="2:117" ht="15"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</row>
    <row r="296" spans="2:117" ht="15"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</row>
    <row r="297" spans="2:117" ht="15"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</row>
    <row r="298" spans="2:117" ht="15"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</row>
    <row r="299" spans="2:117" ht="15"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</row>
    <row r="300" spans="2:117" ht="15"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</row>
    <row r="301" spans="2:117" ht="15"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</row>
    <row r="302" spans="2:117" ht="15"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</row>
    <row r="303" spans="2:117" ht="15"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</row>
    <row r="304" spans="2:117" ht="15"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</row>
    <row r="305" spans="2:67" ht="15"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</row>
    <row r="306" spans="2:67" ht="15"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</row>
    <row r="307" spans="2:67" ht="15"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</row>
    <row r="308" spans="2:67" ht="15"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</row>
    <row r="309" spans="2:67" ht="15"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</row>
    <row r="310" spans="2:67" ht="15"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</row>
    <row r="311" spans="2:67" ht="15"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</row>
    <row r="312" spans="2:67" ht="15"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</row>
    <row r="313" spans="2:67" ht="15"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</row>
    <row r="314" spans="2:67" ht="15"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</row>
    <row r="338" spans="2:117" ht="15"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</row>
    <row r="339" spans="2:117" ht="15"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</row>
    <row r="340" spans="2:117" ht="15"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</row>
    <row r="341" spans="2:117" ht="15"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</row>
    <row r="342" spans="2:117" ht="15"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</row>
    <row r="343" spans="2:117" ht="15"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</row>
    <row r="344" spans="2:117" ht="15"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</row>
    <row r="345" spans="2:117" ht="15"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</row>
    <row r="346" spans="2:117" ht="15"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</row>
    <row r="347" spans="2:117" ht="15"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</row>
    <row r="348" spans="2:117" ht="15"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</row>
    <row r="349" spans="2:117" ht="15"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</row>
    <row r="350" spans="2:117" ht="15"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</row>
    <row r="351" spans="2:117" ht="15"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</row>
    <row r="352" spans="2:117" ht="15"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</row>
    <row r="353" spans="2:117" ht="15"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</row>
    <row r="354" spans="2:117" ht="15"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</row>
    <row r="355" spans="2:117" ht="15"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</row>
    <row r="356" spans="2:117" ht="15"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</row>
    <row r="357" spans="2:117" ht="15"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</row>
    <row r="358" spans="2:117" ht="15"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</row>
    <row r="359" spans="2:117" ht="15"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</row>
    <row r="360" spans="2:117" ht="15"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</row>
    <row r="361" spans="2:117" ht="15"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</row>
    <row r="362" spans="2:117" ht="15"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</row>
    <row r="363" spans="2:117" ht="15"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</row>
    <row r="364" spans="2:117" ht="15"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</row>
    <row r="365" spans="2:117" ht="15"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</row>
    <row r="366" spans="2:117" ht="15"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</row>
    <row r="367" spans="2:117" ht="15"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</row>
    <row r="368" spans="2:117" ht="15"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</row>
    <row r="369" spans="2:67" ht="15"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</row>
    <row r="370" spans="2:67" ht="15"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</row>
    <row r="394" spans="68:117" ht="15"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</row>
    <row r="395" spans="68:117" ht="15"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</row>
    <row r="396" spans="68:117" ht="15"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</row>
    <row r="397" spans="68:117" ht="15"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</row>
    <row r="398" spans="68:117" ht="15"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</row>
    <row r="399" spans="68:117" ht="15"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</row>
    <row r="400" spans="68:117" ht="15"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</row>
    <row r="401" spans="2:117" ht="15"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</row>
    <row r="402" spans="2:117" ht="15"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</row>
    <row r="403" spans="2:117" ht="15"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</row>
    <row r="404" spans="2:117" ht="15"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</row>
    <row r="405" spans="2:117" ht="15"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</row>
    <row r="406" spans="2:117" ht="15"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</row>
    <row r="407" spans="2:117" ht="15"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</row>
    <row r="408" spans="2:117" ht="15"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</row>
    <row r="409" spans="2:117" ht="15"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</row>
    <row r="410" spans="2:117" ht="15"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</row>
    <row r="411" spans="2:117" ht="15"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</row>
    <row r="412" spans="2:117" ht="15"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</row>
    <row r="413" spans="2:117" ht="15"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</row>
    <row r="414" spans="2:117" ht="15"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</row>
    <row r="415" spans="2:117" ht="15"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</row>
    <row r="416" spans="2:117" ht="15"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</row>
    <row r="417" spans="2:67" ht="15"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</row>
    <row r="418" spans="2:67" ht="15"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</row>
    <row r="419" spans="2:67" ht="15"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</row>
    <row r="420" spans="2:67" ht="15"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</row>
    <row r="421" spans="2:67" ht="15"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</row>
    <row r="422" spans="2:67" ht="15"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</row>
    <row r="423" spans="2:67" ht="15"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</row>
    <row r="424" spans="2:67" ht="15"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</row>
    <row r="425" spans="2:67" ht="15"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</row>
    <row r="426" spans="2:67" ht="15"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</row>
    <row r="460" spans="2:111" ht="15"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</row>
    <row r="461" spans="2:111" ht="15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</row>
    <row r="462" spans="2:111" ht="15"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</row>
    <row r="463" spans="2:111" ht="15"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</row>
    <row r="464" spans="2:111" ht="15"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</row>
    <row r="465" spans="2:111" ht="15"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</row>
    <row r="466" spans="2:111" ht="15"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</row>
    <row r="467" spans="2:111" ht="15"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</row>
    <row r="468" spans="2:111" ht="15"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</row>
    <row r="469" spans="2:111" ht="15"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</row>
    <row r="470" spans="2:111" ht="15"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</row>
    <row r="471" spans="2:111" ht="15"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</row>
    <row r="472" spans="2:111" ht="15"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</row>
    <row r="473" spans="2:111" ht="15"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</row>
    <row r="474" spans="2:111" ht="15"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</row>
    <row r="475" spans="2:111" ht="15"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</row>
    <row r="476" spans="2:111" ht="15"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</row>
    <row r="477" spans="2:111" ht="15"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</row>
    <row r="478" spans="2:111" ht="15"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</row>
    <row r="479" spans="2:111" ht="15"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</row>
    <row r="480" spans="2:111" ht="15"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</row>
    <row r="481" spans="2:111" ht="15"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</row>
    <row r="482" spans="2:111" ht="15"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43"/>
  <sheetViews>
    <sheetView workbookViewId="0">
      <pane ySplit="10" topLeftCell="A11" activePane="bottomLeft" state="frozen"/>
      <selection pane="bottomLeft" sqref="A1:K1"/>
    </sheetView>
  </sheetViews>
  <sheetFormatPr baseColWidth="10" defaultRowHeight="15" customHeight="1"/>
  <cols>
    <col min="1" max="1" width="10.5" style="4" customWidth="1"/>
    <col min="2" max="11" width="4.5" style="1" customWidth="1"/>
    <col min="12" max="34" width="4.625" style="1" customWidth="1"/>
    <col min="35" max="16384" width="11" style="1"/>
  </cols>
  <sheetData>
    <row r="1" spans="1:34" s="12" customFormat="1" ht="36" customHeight="1">
      <c r="A1" s="58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34" s="12" customFormat="1" ht="15" customHeight="1">
      <c r="A2" s="56" t="s">
        <v>0</v>
      </c>
      <c r="B2" s="60"/>
      <c r="C2" s="60"/>
      <c r="D2" s="60"/>
      <c r="E2" s="60"/>
      <c r="F2" s="60"/>
      <c r="G2" s="60"/>
      <c r="H2" s="18">
        <f ca="1">BASIS_bis_Zeile_Soll</f>
        <v>43</v>
      </c>
      <c r="I2" s="61" t="s">
        <v>27</v>
      </c>
      <c r="J2" s="60"/>
      <c r="K2" s="18" t="str">
        <f ca="1">BASIS_bis_Spalte_Soll</f>
        <v>AH</v>
      </c>
    </row>
    <row r="3" spans="1:34" s="12" customFormat="1" ht="15" hidden="1" customHeight="1">
      <c r="A3" s="11"/>
    </row>
    <row r="4" spans="1:34" s="35" customFormat="1" ht="15" hidden="1" customHeight="1"/>
    <row r="5" spans="1:34" s="12" customFormat="1" ht="15" hidden="1" customHeight="1">
      <c r="A5" s="11"/>
    </row>
    <row r="6" spans="1:34" s="12" customFormat="1" ht="15" hidden="1" customHeight="1">
      <c r="A6" s="11"/>
    </row>
    <row r="7" spans="1:34" ht="15" hidden="1" customHeight="1">
      <c r="A7" s="1"/>
    </row>
    <row r="8" spans="1:34" s="18" customFormat="1" ht="15" hidden="1" customHeight="1">
      <c r="A8" s="19"/>
      <c r="B8" s="19"/>
      <c r="C8" s="19"/>
      <c r="I8" s="20"/>
    </row>
    <row r="10" spans="1:34" s="5" customFormat="1" ht="56.25" customHeight="1">
      <c r="A10" s="5" t="s">
        <v>4</v>
      </c>
      <c r="B10" s="5" t="str">
        <f>Rüstzeitmatrix_ok!B$1</f>
        <v>Produkt 1</v>
      </c>
      <c r="C10" s="5" t="str">
        <f>Rüstzeitmatrix_ok!C$1</f>
        <v>Produkt 2</v>
      </c>
      <c r="D10" s="5" t="str">
        <f>Rüstzeitmatrix_ok!D$1</f>
        <v>Produkt 3</v>
      </c>
      <c r="E10" s="5" t="str">
        <f>Rüstzeitmatrix_ok!E$1</f>
        <v>Produkt 4</v>
      </c>
      <c r="F10" s="5" t="str">
        <f>Rüstzeitmatrix_ok!F$1</f>
        <v>Produkt 5</v>
      </c>
      <c r="G10" s="5" t="str">
        <f>Rüstzeitmatrix_ok!G$1</f>
        <v>Produkt 6</v>
      </c>
      <c r="H10" s="5" t="str">
        <f>Rüstzeitmatrix_ok!H$1</f>
        <v>Produkt 7</v>
      </c>
      <c r="I10" s="5" t="str">
        <f>Rüstzeitmatrix_ok!I$1</f>
        <v>Produkt 8</v>
      </c>
      <c r="J10" s="5" t="str">
        <f>Rüstzeitmatrix_ok!J$1</f>
        <v>Produkt 9</v>
      </c>
      <c r="K10" s="5" t="str">
        <f>Rüstzeitmatrix_ok!K$1</f>
        <v>Produkt 10</v>
      </c>
      <c r="L10" s="5" t="str">
        <f>Rüstzeitmatrix_ok!L$1</f>
        <v>Produkt 11</v>
      </c>
      <c r="M10" s="5" t="str">
        <f>Rüstzeitmatrix_ok!M$1</f>
        <v>Produkt 12</v>
      </c>
      <c r="N10" s="5" t="str">
        <f>Rüstzeitmatrix_ok!N$1</f>
        <v>Produkt 13</v>
      </c>
      <c r="O10" s="5" t="str">
        <f>Rüstzeitmatrix_ok!O$1</f>
        <v>Produkt 14</v>
      </c>
      <c r="P10" s="5" t="str">
        <f>Rüstzeitmatrix_ok!P$1</f>
        <v>Produkt 15</v>
      </c>
      <c r="Q10" s="5" t="str">
        <f>Rüstzeitmatrix_ok!Q$1</f>
        <v>Produkt 16</v>
      </c>
      <c r="R10" s="5" t="str">
        <f>Rüstzeitmatrix_ok!R$1</f>
        <v>Produkt 17</v>
      </c>
      <c r="S10" s="5" t="str">
        <f>Rüstzeitmatrix_ok!S$1</f>
        <v>Produkt 18</v>
      </c>
      <c r="T10" s="5" t="str">
        <f>Rüstzeitmatrix_ok!T$1</f>
        <v>Produkt 19</v>
      </c>
      <c r="U10" s="5" t="str">
        <f>Rüstzeitmatrix_ok!U$1</f>
        <v>Produkt 20</v>
      </c>
      <c r="V10" s="5" t="str">
        <f>Rüstzeitmatrix_ok!V$1</f>
        <v>Produkt 21</v>
      </c>
      <c r="W10" s="5" t="str">
        <f>Rüstzeitmatrix_ok!W$1</f>
        <v>Produkt 22</v>
      </c>
      <c r="X10" s="5" t="str">
        <f>Rüstzeitmatrix_ok!X$1</f>
        <v>Produkt 23</v>
      </c>
      <c r="Y10" s="5" t="str">
        <f>Rüstzeitmatrix_ok!Y$1</f>
        <v>Produkt 24</v>
      </c>
      <c r="Z10" s="5" t="str">
        <f>Rüstzeitmatrix_ok!Z$1</f>
        <v>Produkt 25</v>
      </c>
      <c r="AA10" s="5" t="str">
        <f>Rüstzeitmatrix_ok!AA$1</f>
        <v>Produkt 26</v>
      </c>
      <c r="AB10" s="5" t="str">
        <f>Rüstzeitmatrix_ok!AB$1</f>
        <v>Produkt 27</v>
      </c>
      <c r="AC10" s="5" t="str">
        <f>Rüstzeitmatrix_ok!AC$1</f>
        <v>Produkt 28</v>
      </c>
      <c r="AD10" s="5" t="str">
        <f>Rüstzeitmatrix_ok!AD$1</f>
        <v>Produkt 29</v>
      </c>
      <c r="AE10" s="5" t="str">
        <f>Rüstzeitmatrix_ok!AE$1</f>
        <v>Produkt 30</v>
      </c>
      <c r="AF10" s="5" t="str">
        <f>Rüstzeitmatrix_ok!AF$1</f>
        <v>Produkt 31</v>
      </c>
      <c r="AG10" s="5" t="str">
        <f>Rüstzeitmatrix_ok!AG$1</f>
        <v>Produkt 32</v>
      </c>
      <c r="AH10" s="5" t="str">
        <f>Rüstzeitmatrix_ok!AH$1</f>
        <v>Produkt 33</v>
      </c>
    </row>
    <row r="11" spans="1:34" ht="15" customHeight="1">
      <c r="A11" s="4" t="str">
        <f>Rüstzeitmatrix_ok!$A2</f>
        <v>Produkt 1</v>
      </c>
      <c r="B11" s="1" t="str">
        <f t="shared" ref="B11:K20" ca="1" si="0">IF($A11=B$10,"",IF(INDEX(Rüstzeitmatrix_ok_Daten,MATCH($A11,Rüstzeitmatrix_ok_Zeilen,0),MATCH(B$10,Rüstzeitmatrix_ok_Spalten,0))=0,INDEX(Rüstzeitmatrix_ok_Daten,MATCH(INDIRECT(ADDRESS(COLUMN(B:B)+9,1)),Rüstzeitmatrix_ok_Zeilen,0),MATCH(INDIRECT(ADDRESS(10,ROW(11:11)-9)),Rüstzeitmatrix_ok_Spalten,0)),INDEX(Rüstzeitmatrix_ok_Daten,MATCH($A11,Rüstzeitmatrix_ok_Zeilen,0),MATCH(B$10,Rüstzeitmatrix_ok_Spalten,0))))</f>
        <v/>
      </c>
      <c r="C11" s="1">
        <f t="shared" ca="1" si="0"/>
        <v>570</v>
      </c>
      <c r="D11" s="1">
        <f t="shared" ca="1" si="0"/>
        <v>532</v>
      </c>
      <c r="E11" s="1">
        <f t="shared" ca="1" si="0"/>
        <v>637</v>
      </c>
      <c r="F11" s="1">
        <f t="shared" ca="1" si="0"/>
        <v>369</v>
      </c>
      <c r="G11" s="1">
        <f t="shared" ca="1" si="0"/>
        <v>739</v>
      </c>
      <c r="H11" s="1">
        <f t="shared" ca="1" si="0"/>
        <v>651</v>
      </c>
      <c r="I11" s="1">
        <f t="shared" ca="1" si="0"/>
        <v>446</v>
      </c>
      <c r="J11" s="1">
        <f t="shared" ca="1" si="0"/>
        <v>123</v>
      </c>
      <c r="K11" s="1">
        <f t="shared" ca="1" si="0"/>
        <v>240</v>
      </c>
      <c r="L11" s="1">
        <f t="shared" ref="L11:U20" ca="1" si="1">IF($A11=L$10,"",IF(INDEX(Rüstzeitmatrix_ok_Daten,MATCH($A11,Rüstzeitmatrix_ok_Zeilen,0),MATCH(L$10,Rüstzeitmatrix_ok_Spalten,0))=0,INDEX(Rüstzeitmatrix_ok_Daten,MATCH(INDIRECT(ADDRESS(COLUMN(L:L)+9,1)),Rüstzeitmatrix_ok_Zeilen,0),MATCH(INDIRECT(ADDRESS(10,ROW(11:11)-9)),Rüstzeitmatrix_ok_Spalten,0)),INDEX(Rüstzeitmatrix_ok_Daten,MATCH($A11,Rüstzeitmatrix_ok_Zeilen,0),MATCH(L$10,Rüstzeitmatrix_ok_Spalten,0))))</f>
        <v>721</v>
      </c>
      <c r="M11" s="1">
        <f t="shared" ca="1" si="1"/>
        <v>466</v>
      </c>
      <c r="N11" s="1">
        <f t="shared" ca="1" si="1"/>
        <v>330</v>
      </c>
      <c r="O11" s="1">
        <f t="shared" ca="1" si="1"/>
        <v>740</v>
      </c>
      <c r="P11" s="1">
        <f t="shared" ca="1" si="1"/>
        <v>475</v>
      </c>
      <c r="Q11" s="1">
        <f t="shared" ca="1" si="1"/>
        <v>354</v>
      </c>
      <c r="R11" s="1">
        <f t="shared" ca="1" si="1"/>
        <v>345</v>
      </c>
      <c r="S11" s="1">
        <f t="shared" ca="1" si="1"/>
        <v>307</v>
      </c>
      <c r="T11" s="1">
        <f t="shared" ca="1" si="1"/>
        <v>556</v>
      </c>
      <c r="U11" s="1">
        <f t="shared" ca="1" si="1"/>
        <v>145</v>
      </c>
      <c r="V11" s="1">
        <f t="shared" ref="V11:AH20" ca="1" si="2">IF($A11=V$10,"",IF(INDEX(Rüstzeitmatrix_ok_Daten,MATCH($A11,Rüstzeitmatrix_ok_Zeilen,0),MATCH(V$10,Rüstzeitmatrix_ok_Spalten,0))=0,INDEX(Rüstzeitmatrix_ok_Daten,MATCH(INDIRECT(ADDRESS(COLUMN(V:V)+9,1)),Rüstzeitmatrix_ok_Zeilen,0),MATCH(INDIRECT(ADDRESS(10,ROW(11:11)-9)),Rüstzeitmatrix_ok_Spalten,0)),INDEX(Rüstzeitmatrix_ok_Daten,MATCH($A11,Rüstzeitmatrix_ok_Zeilen,0),MATCH(V$10,Rüstzeitmatrix_ok_Spalten,0))))</f>
        <v>60</v>
      </c>
      <c r="W11" s="1">
        <f t="shared" ca="1" si="2"/>
        <v>573</v>
      </c>
      <c r="X11" s="1">
        <f t="shared" ca="1" si="2"/>
        <v>626</v>
      </c>
      <c r="Y11" s="1">
        <f t="shared" ca="1" si="2"/>
        <v>496</v>
      </c>
      <c r="Z11" s="1">
        <f t="shared" ca="1" si="2"/>
        <v>284</v>
      </c>
      <c r="AA11" s="1">
        <f t="shared" ca="1" si="2"/>
        <v>650</v>
      </c>
      <c r="AB11" s="1">
        <f t="shared" ca="1" si="2"/>
        <v>206</v>
      </c>
      <c r="AC11" s="1">
        <f t="shared" ca="1" si="2"/>
        <v>715</v>
      </c>
      <c r="AD11" s="1">
        <f t="shared" ca="1" si="2"/>
        <v>472</v>
      </c>
      <c r="AE11" s="1">
        <f t="shared" ca="1" si="2"/>
        <v>256</v>
      </c>
      <c r="AF11" s="1">
        <f t="shared" ca="1" si="2"/>
        <v>683</v>
      </c>
      <c r="AG11" s="1">
        <f t="shared" ca="1" si="2"/>
        <v>570</v>
      </c>
      <c r="AH11" s="1">
        <f t="shared" ca="1" si="2"/>
        <v>642</v>
      </c>
    </row>
    <row r="12" spans="1:34" ht="15" customHeight="1">
      <c r="A12" s="4" t="str">
        <f>Rüstzeitmatrix_ok!$A3</f>
        <v>Produkt 2</v>
      </c>
      <c r="B12" s="1">
        <f t="shared" ca="1" si="0"/>
        <v>570</v>
      </c>
      <c r="C12" s="1" t="str">
        <f t="shared" ca="1" si="0"/>
        <v/>
      </c>
      <c r="D12" s="1">
        <f t="shared" ca="1" si="0"/>
        <v>239</v>
      </c>
      <c r="E12" s="1">
        <f t="shared" ca="1" si="0"/>
        <v>593</v>
      </c>
      <c r="F12" s="1">
        <f t="shared" ca="1" si="0"/>
        <v>715</v>
      </c>
      <c r="G12" s="1">
        <f t="shared" ca="1" si="0"/>
        <v>574</v>
      </c>
      <c r="H12" s="1">
        <f t="shared" ca="1" si="0"/>
        <v>472</v>
      </c>
      <c r="I12" s="1">
        <f t="shared" ca="1" si="0"/>
        <v>422</v>
      </c>
      <c r="J12" s="1">
        <f t="shared" ca="1" si="0"/>
        <v>601</v>
      </c>
      <c r="K12" s="1">
        <f t="shared" ca="1" si="0"/>
        <v>365</v>
      </c>
      <c r="L12" s="1">
        <f t="shared" ca="1" si="1"/>
        <v>649</v>
      </c>
      <c r="M12" s="1">
        <f t="shared" ca="1" si="1"/>
        <v>340</v>
      </c>
      <c r="N12" s="1">
        <f t="shared" ca="1" si="1"/>
        <v>335</v>
      </c>
      <c r="O12" s="1">
        <f t="shared" ca="1" si="1"/>
        <v>117</v>
      </c>
      <c r="P12" s="1">
        <f t="shared" ca="1" si="1"/>
        <v>720</v>
      </c>
      <c r="Q12" s="1">
        <f t="shared" ca="1" si="1"/>
        <v>600</v>
      </c>
      <c r="R12" s="1">
        <f t="shared" ca="1" si="1"/>
        <v>221</v>
      </c>
      <c r="S12" s="1">
        <f t="shared" ca="1" si="1"/>
        <v>432</v>
      </c>
      <c r="T12" s="1">
        <f t="shared" ca="1" si="1"/>
        <v>820</v>
      </c>
      <c r="U12" s="1">
        <f t="shared" ca="1" si="1"/>
        <v>430</v>
      </c>
      <c r="V12" s="1">
        <f t="shared" ca="1" si="2"/>
        <v>538</v>
      </c>
      <c r="W12" s="1">
        <f t="shared" ca="1" si="2"/>
        <v>431</v>
      </c>
      <c r="X12" s="1">
        <f t="shared" ca="1" si="2"/>
        <v>184</v>
      </c>
      <c r="Y12" s="1">
        <f t="shared" ca="1" si="2"/>
        <v>530</v>
      </c>
      <c r="Z12" s="1">
        <f t="shared" ca="1" si="2"/>
        <v>297</v>
      </c>
      <c r="AA12" s="1">
        <f t="shared" ca="1" si="2"/>
        <v>61</v>
      </c>
      <c r="AB12" s="1">
        <f t="shared" ca="1" si="2"/>
        <v>620</v>
      </c>
      <c r="AC12" s="1">
        <f t="shared" ca="1" si="2"/>
        <v>729</v>
      </c>
      <c r="AD12" s="1">
        <f t="shared" ca="1" si="2"/>
        <v>180</v>
      </c>
      <c r="AE12" s="1">
        <f t="shared" ca="1" si="2"/>
        <v>580</v>
      </c>
      <c r="AF12" s="1">
        <f t="shared" ca="1" si="2"/>
        <v>232</v>
      </c>
      <c r="AG12" s="1">
        <f t="shared" ca="1" si="2"/>
        <v>167</v>
      </c>
      <c r="AH12" s="1">
        <f t="shared" ca="1" si="2"/>
        <v>782</v>
      </c>
    </row>
    <row r="13" spans="1:34" ht="15" customHeight="1">
      <c r="A13" s="4" t="str">
        <f>Rüstzeitmatrix_ok!$A4</f>
        <v>Produkt 3</v>
      </c>
      <c r="B13" s="1">
        <f t="shared" ca="1" si="0"/>
        <v>532</v>
      </c>
      <c r="C13" s="1">
        <f t="shared" ca="1" si="0"/>
        <v>239</v>
      </c>
      <c r="D13" s="1" t="str">
        <f t="shared" ca="1" si="0"/>
        <v/>
      </c>
      <c r="E13" s="1">
        <f t="shared" ca="1" si="0"/>
        <v>352</v>
      </c>
      <c r="F13" s="1">
        <f t="shared" ca="1" si="0"/>
        <v>572</v>
      </c>
      <c r="G13" s="1">
        <f t="shared" ca="1" si="0"/>
        <v>339</v>
      </c>
      <c r="H13" s="1">
        <f t="shared" ca="1" si="0"/>
        <v>237</v>
      </c>
      <c r="I13" s="1">
        <f t="shared" ca="1" si="0"/>
        <v>187</v>
      </c>
      <c r="J13" s="1">
        <f t="shared" ca="1" si="0"/>
        <v>494</v>
      </c>
      <c r="K13" s="1">
        <f t="shared" ca="1" si="0"/>
        <v>264</v>
      </c>
      <c r="L13" s="1">
        <f t="shared" ca="1" si="1"/>
        <v>414</v>
      </c>
      <c r="M13" s="1">
        <f t="shared" ca="1" si="1"/>
        <v>457</v>
      </c>
      <c r="N13" s="1">
        <f t="shared" ca="1" si="1"/>
        <v>187</v>
      </c>
      <c r="O13" s="1">
        <f t="shared" ca="1" si="1"/>
        <v>334</v>
      </c>
      <c r="P13" s="1">
        <f t="shared" ca="1" si="1"/>
        <v>596</v>
      </c>
      <c r="Q13" s="1">
        <f t="shared" ca="1" si="1"/>
        <v>460</v>
      </c>
      <c r="R13" s="1">
        <f t="shared" ca="1" si="1"/>
        <v>337</v>
      </c>
      <c r="S13" s="1">
        <f t="shared" ca="1" si="1"/>
        <v>278</v>
      </c>
      <c r="T13" s="1">
        <f t="shared" ca="1" si="1"/>
        <v>693</v>
      </c>
      <c r="U13" s="1">
        <f t="shared" ca="1" si="1"/>
        <v>345</v>
      </c>
      <c r="V13" s="1">
        <f t="shared" ca="1" si="2"/>
        <v>431</v>
      </c>
      <c r="W13" s="1">
        <f t="shared" ca="1" si="2"/>
        <v>198</v>
      </c>
      <c r="X13" s="1">
        <f t="shared" ca="1" si="2"/>
        <v>372</v>
      </c>
      <c r="Y13" s="1">
        <f t="shared" ca="1" si="2"/>
        <v>295</v>
      </c>
      <c r="Z13" s="1">
        <f t="shared" ca="1" si="2"/>
        <v>329</v>
      </c>
      <c r="AA13" s="1">
        <f t="shared" ca="1" si="2"/>
        <v>244</v>
      </c>
      <c r="AB13" s="1">
        <f t="shared" ca="1" si="2"/>
        <v>520</v>
      </c>
      <c r="AC13" s="1">
        <f t="shared" ca="1" si="2"/>
        <v>494</v>
      </c>
      <c r="AD13" s="1">
        <f t="shared" ca="1" si="2"/>
        <v>74</v>
      </c>
      <c r="AE13" s="1">
        <f t="shared" ca="1" si="2"/>
        <v>635</v>
      </c>
      <c r="AF13" s="1">
        <f t="shared" ca="1" si="2"/>
        <v>273</v>
      </c>
      <c r="AG13" s="1">
        <f t="shared" ca="1" si="2"/>
        <v>159</v>
      </c>
      <c r="AH13" s="1">
        <f t="shared" ca="1" si="2"/>
        <v>547</v>
      </c>
    </row>
    <row r="14" spans="1:34" ht="15" customHeight="1">
      <c r="A14" s="4" t="str">
        <f>Rüstzeitmatrix_ok!$A5</f>
        <v>Produkt 4</v>
      </c>
      <c r="B14" s="1">
        <f t="shared" ca="1" si="0"/>
        <v>637</v>
      </c>
      <c r="C14" s="1">
        <f t="shared" ca="1" si="0"/>
        <v>593</v>
      </c>
      <c r="D14" s="1">
        <f t="shared" ca="1" si="0"/>
        <v>352</v>
      </c>
      <c r="E14" s="1" t="str">
        <f t="shared" ca="1" si="0"/>
        <v/>
      </c>
      <c r="F14" s="1">
        <f t="shared" ca="1" si="0"/>
        <v>375</v>
      </c>
      <c r="G14" s="1">
        <f t="shared" ca="1" si="0"/>
        <v>125</v>
      </c>
      <c r="H14" s="1">
        <f t="shared" ca="1" si="0"/>
        <v>214</v>
      </c>
      <c r="I14" s="1">
        <f t="shared" ca="1" si="0"/>
        <v>288</v>
      </c>
      <c r="J14" s="1">
        <f t="shared" ca="1" si="0"/>
        <v>480</v>
      </c>
      <c r="K14" s="1">
        <f t="shared" ca="1" si="0"/>
        <v>564</v>
      </c>
      <c r="L14" s="1">
        <f t="shared" ca="1" si="1"/>
        <v>91</v>
      </c>
      <c r="M14" s="1">
        <f t="shared" ca="1" si="1"/>
        <v>800</v>
      </c>
      <c r="N14" s="1">
        <f t="shared" ca="1" si="1"/>
        <v>474</v>
      </c>
      <c r="O14" s="1">
        <f t="shared" ca="1" si="1"/>
        <v>686</v>
      </c>
      <c r="P14" s="1">
        <f t="shared" ca="1" si="1"/>
        <v>279</v>
      </c>
      <c r="Q14" s="1">
        <f t="shared" ca="1" si="1"/>
        <v>258</v>
      </c>
      <c r="R14" s="1">
        <f t="shared" ca="1" si="1"/>
        <v>670</v>
      </c>
      <c r="S14" s="1">
        <f t="shared" ca="1" si="1"/>
        <v>367</v>
      </c>
      <c r="T14" s="1">
        <f t="shared" ca="1" si="1"/>
        <v>343</v>
      </c>
      <c r="U14" s="1">
        <f t="shared" ca="1" si="1"/>
        <v>610</v>
      </c>
      <c r="V14" s="1">
        <f t="shared" ca="1" si="2"/>
        <v>553</v>
      </c>
      <c r="W14" s="1">
        <f t="shared" ca="1" si="2"/>
        <v>184</v>
      </c>
      <c r="X14" s="1">
        <f t="shared" ca="1" si="2"/>
        <v>739</v>
      </c>
      <c r="Y14" s="1">
        <f t="shared" ca="1" si="2"/>
        <v>131</v>
      </c>
      <c r="Z14" s="1">
        <f t="shared" ca="1" si="2"/>
        <v>657</v>
      </c>
      <c r="AA14" s="1">
        <f t="shared" ca="1" si="2"/>
        <v>596</v>
      </c>
      <c r="AB14" s="1">
        <f t="shared" ca="1" si="2"/>
        <v>450</v>
      </c>
      <c r="AC14" s="1">
        <f t="shared" ca="1" si="2"/>
        <v>130</v>
      </c>
      <c r="AD14" s="1">
        <f t="shared" ca="1" si="2"/>
        <v>426</v>
      </c>
      <c r="AE14" s="1">
        <f t="shared" ca="1" si="2"/>
        <v>410</v>
      </c>
      <c r="AF14" s="1">
        <f t="shared" ca="1" si="2"/>
        <v>625</v>
      </c>
      <c r="AG14" s="1">
        <f t="shared" ca="1" si="2"/>
        <v>511</v>
      </c>
      <c r="AH14" s="1">
        <f t="shared" ca="1" si="2"/>
        <v>237</v>
      </c>
    </row>
    <row r="15" spans="1:34" ht="15" customHeight="1">
      <c r="A15" s="4" t="str">
        <f>Rüstzeitmatrix_ok!$A6</f>
        <v>Produkt 5</v>
      </c>
      <c r="B15" s="1">
        <f t="shared" ca="1" si="0"/>
        <v>369</v>
      </c>
      <c r="C15" s="1">
        <f t="shared" ca="1" si="0"/>
        <v>715</v>
      </c>
      <c r="D15" s="1">
        <f t="shared" ca="1" si="0"/>
        <v>572</v>
      </c>
      <c r="E15" s="1">
        <f t="shared" ca="1" si="0"/>
        <v>375</v>
      </c>
      <c r="F15" s="1" t="str">
        <f t="shared" ca="1" si="0"/>
        <v/>
      </c>
      <c r="G15" s="1">
        <f t="shared" ca="1" si="0"/>
        <v>496</v>
      </c>
      <c r="H15" s="1">
        <f t="shared" ca="1" si="0"/>
        <v>478</v>
      </c>
      <c r="I15" s="1">
        <f t="shared" ca="1" si="0"/>
        <v>351</v>
      </c>
      <c r="J15" s="1">
        <f t="shared" ca="1" si="0"/>
        <v>249</v>
      </c>
      <c r="K15" s="1">
        <f t="shared" ca="1" si="0"/>
        <v>450</v>
      </c>
      <c r="L15" s="1">
        <f t="shared" ca="1" si="1"/>
        <v>467</v>
      </c>
      <c r="M15" s="1">
        <f t="shared" ca="1" si="1"/>
        <v>722</v>
      </c>
      <c r="N15" s="1">
        <f t="shared" ca="1" si="1"/>
        <v>388</v>
      </c>
      <c r="O15" s="1">
        <f t="shared" ca="1" si="1"/>
        <v>856</v>
      </c>
      <c r="P15" s="1">
        <f t="shared" ca="1" si="1"/>
        <v>110</v>
      </c>
      <c r="Q15" s="1">
        <f t="shared" ca="1" si="1"/>
        <v>11</v>
      </c>
      <c r="R15" s="1">
        <f t="shared" ca="1" si="1"/>
        <v>595</v>
      </c>
      <c r="S15" s="1">
        <f t="shared" ca="1" si="1"/>
        <v>288</v>
      </c>
      <c r="T15" s="1">
        <f t="shared" ca="1" si="1"/>
        <v>205</v>
      </c>
      <c r="U15" s="1">
        <f t="shared" ca="1" si="1"/>
        <v>415</v>
      </c>
      <c r="V15" s="1">
        <f t="shared" ca="1" si="2"/>
        <v>315</v>
      </c>
      <c r="W15" s="1">
        <f t="shared" ca="1" si="2"/>
        <v>367</v>
      </c>
      <c r="X15" s="1">
        <f t="shared" ca="1" si="2"/>
        <v>780</v>
      </c>
      <c r="Y15" s="1">
        <f t="shared" ca="1" si="2"/>
        <v>251</v>
      </c>
      <c r="Z15" s="1">
        <f t="shared" ca="1" si="2"/>
        <v>541</v>
      </c>
      <c r="AA15" s="1">
        <f t="shared" ca="1" si="2"/>
        <v>766</v>
      </c>
      <c r="AB15" s="1">
        <f t="shared" ca="1" si="2"/>
        <v>170</v>
      </c>
      <c r="AC15" s="1">
        <f t="shared" ca="1" si="2"/>
        <v>353</v>
      </c>
      <c r="AD15" s="1">
        <f t="shared" ca="1" si="2"/>
        <v>590</v>
      </c>
      <c r="AE15" s="1">
        <f t="shared" ca="1" si="2"/>
        <v>120</v>
      </c>
      <c r="AF15" s="1">
        <f t="shared" ca="1" si="2"/>
        <v>796</v>
      </c>
      <c r="AG15" s="1">
        <f t="shared" ca="1" si="2"/>
        <v>691</v>
      </c>
      <c r="AH15" s="1">
        <f t="shared" ca="1" si="2"/>
        <v>277</v>
      </c>
    </row>
    <row r="16" spans="1:34" ht="15" customHeight="1">
      <c r="A16" s="4" t="str">
        <f>Rüstzeitmatrix_ok!$A7</f>
        <v>Produkt 6</v>
      </c>
      <c r="B16" s="1">
        <f t="shared" ca="1" si="0"/>
        <v>739</v>
      </c>
      <c r="C16" s="1">
        <f t="shared" ca="1" si="0"/>
        <v>574</v>
      </c>
      <c r="D16" s="1">
        <f t="shared" ca="1" si="0"/>
        <v>339</v>
      </c>
      <c r="E16" s="1">
        <f t="shared" ca="1" si="0"/>
        <v>125</v>
      </c>
      <c r="F16" s="1">
        <f t="shared" ca="1" si="0"/>
        <v>496</v>
      </c>
      <c r="G16" s="1" t="str">
        <f t="shared" ca="1" si="0"/>
        <v/>
      </c>
      <c r="H16" s="1">
        <f t="shared" ca="1" si="0"/>
        <v>138</v>
      </c>
      <c r="I16" s="1">
        <f t="shared" ca="1" si="0"/>
        <v>320</v>
      </c>
      <c r="J16" s="1">
        <f t="shared" ca="1" si="0"/>
        <v>608</v>
      </c>
      <c r="K16" s="1">
        <f t="shared" ca="1" si="0"/>
        <v>585</v>
      </c>
      <c r="L16" s="1">
        <f t="shared" ca="1" si="1"/>
        <v>119</v>
      </c>
      <c r="M16" s="1">
        <f t="shared" ca="1" si="1"/>
        <v>800</v>
      </c>
      <c r="N16" s="1">
        <f t="shared" ca="1" si="1"/>
        <v>490</v>
      </c>
      <c r="O16" s="1">
        <f t="shared" ca="1" si="1"/>
        <v>686</v>
      </c>
      <c r="P16" s="1">
        <f t="shared" ca="1" si="1"/>
        <v>430</v>
      </c>
      <c r="Q16" s="1">
        <f t="shared" ca="1" si="1"/>
        <v>278</v>
      </c>
      <c r="R16" s="1">
        <f t="shared" ca="1" si="1"/>
        <v>670</v>
      </c>
      <c r="S16" s="1">
        <f t="shared" ca="1" si="1"/>
        <v>502</v>
      </c>
      <c r="T16" s="1">
        <f t="shared" ca="1" si="1"/>
        <v>511</v>
      </c>
      <c r="U16" s="1">
        <f t="shared" ca="1" si="1"/>
        <v>633</v>
      </c>
      <c r="V16" s="1">
        <f t="shared" ca="1" si="2"/>
        <v>683</v>
      </c>
      <c r="W16" s="1">
        <f t="shared" ca="1" si="2"/>
        <v>244</v>
      </c>
      <c r="X16" s="1">
        <f t="shared" ca="1" si="2"/>
        <v>739</v>
      </c>
      <c r="Y16" s="1">
        <f t="shared" ca="1" si="2"/>
        <v>233</v>
      </c>
      <c r="Z16" s="1">
        <f t="shared" ca="1" si="2"/>
        <v>660</v>
      </c>
      <c r="AA16" s="1">
        <f t="shared" ca="1" si="2"/>
        <v>596</v>
      </c>
      <c r="AB16" s="1">
        <f t="shared" ca="1" si="2"/>
        <v>579</v>
      </c>
      <c r="AC16" s="1">
        <f t="shared" ca="1" si="2"/>
        <v>304</v>
      </c>
      <c r="AD16" s="1">
        <f t="shared" ca="1" si="2"/>
        <v>426</v>
      </c>
      <c r="AE16" s="1">
        <f t="shared" ca="1" si="2"/>
        <v>528</v>
      </c>
      <c r="AF16" s="1">
        <f t="shared" ca="1" si="2"/>
        <v>478</v>
      </c>
      <c r="AG16" s="1">
        <f t="shared" ca="1" si="2"/>
        <v>440</v>
      </c>
      <c r="AH16" s="1">
        <f t="shared" ca="1" si="2"/>
        <v>382</v>
      </c>
    </row>
    <row r="17" spans="1:34" ht="15" customHeight="1">
      <c r="A17" s="4" t="str">
        <f>Rüstzeitmatrix_ok!$A8</f>
        <v>Produkt 7</v>
      </c>
      <c r="B17" s="1">
        <f t="shared" ca="1" si="0"/>
        <v>651</v>
      </c>
      <c r="C17" s="1">
        <f t="shared" ca="1" si="0"/>
        <v>472</v>
      </c>
      <c r="D17" s="1">
        <f t="shared" ca="1" si="0"/>
        <v>237</v>
      </c>
      <c r="E17" s="1">
        <f t="shared" ca="1" si="0"/>
        <v>214</v>
      </c>
      <c r="F17" s="1">
        <f t="shared" ca="1" si="0"/>
        <v>478</v>
      </c>
      <c r="G17" s="1">
        <f t="shared" ca="1" si="0"/>
        <v>138</v>
      </c>
      <c r="H17" s="1" t="str">
        <f t="shared" ca="1" si="0"/>
        <v/>
      </c>
      <c r="I17" s="1">
        <f t="shared" ca="1" si="0"/>
        <v>220</v>
      </c>
      <c r="J17" s="1">
        <f t="shared" ca="1" si="0"/>
        <v>581</v>
      </c>
      <c r="K17" s="1">
        <f t="shared" ca="1" si="0"/>
        <v>485</v>
      </c>
      <c r="L17" s="1">
        <f t="shared" ca="1" si="1"/>
        <v>177</v>
      </c>
      <c r="M17" s="1">
        <f t="shared" ca="1" si="1"/>
        <v>700</v>
      </c>
      <c r="N17" s="1">
        <f t="shared" ca="1" si="1"/>
        <v>390</v>
      </c>
      <c r="O17" s="1">
        <f t="shared" ca="1" si="1"/>
        <v>586</v>
      </c>
      <c r="P17" s="1">
        <f t="shared" ca="1" si="1"/>
        <v>492</v>
      </c>
      <c r="Q17" s="1">
        <f t="shared" ca="1" si="1"/>
        <v>385</v>
      </c>
      <c r="R17" s="1">
        <f t="shared" ca="1" si="1"/>
        <v>570</v>
      </c>
      <c r="S17" s="1">
        <f t="shared" ca="1" si="1"/>
        <v>402</v>
      </c>
      <c r="T17" s="1">
        <f t="shared" ca="1" si="1"/>
        <v>573</v>
      </c>
      <c r="U17" s="1">
        <f t="shared" ca="1" si="1"/>
        <v>533</v>
      </c>
      <c r="V17" s="1">
        <f t="shared" ca="1" si="2"/>
        <v>583</v>
      </c>
      <c r="W17" s="1">
        <f t="shared" ca="1" si="2"/>
        <v>144</v>
      </c>
      <c r="X17" s="1">
        <f t="shared" ca="1" si="2"/>
        <v>639</v>
      </c>
      <c r="Y17" s="1">
        <f t="shared" ca="1" si="2"/>
        <v>228</v>
      </c>
      <c r="Z17" s="1">
        <f t="shared" ca="1" si="2"/>
        <v>560</v>
      </c>
      <c r="AA17" s="1">
        <f t="shared" ca="1" si="2"/>
        <v>496</v>
      </c>
      <c r="AB17" s="1">
        <f t="shared" ca="1" si="2"/>
        <v>579</v>
      </c>
      <c r="AC17" s="1">
        <f t="shared" ca="1" si="2"/>
        <v>366</v>
      </c>
      <c r="AD17" s="1">
        <f t="shared" ca="1" si="2"/>
        <v>325</v>
      </c>
      <c r="AE17" s="1">
        <f t="shared" ca="1" si="2"/>
        <v>590</v>
      </c>
      <c r="AF17" s="1">
        <f t="shared" ca="1" si="2"/>
        <v>378</v>
      </c>
      <c r="AG17" s="1">
        <f t="shared" ca="1" si="2"/>
        <v>340</v>
      </c>
      <c r="AH17" s="1">
        <f t="shared" ca="1" si="2"/>
        <v>444</v>
      </c>
    </row>
    <row r="18" spans="1:34" ht="15" customHeight="1">
      <c r="A18" s="4" t="str">
        <f>Rüstzeitmatrix_ok!$A9</f>
        <v>Produkt 8</v>
      </c>
      <c r="B18" s="1">
        <f t="shared" ca="1" si="0"/>
        <v>446</v>
      </c>
      <c r="C18" s="1">
        <f t="shared" ca="1" si="0"/>
        <v>422</v>
      </c>
      <c r="D18" s="1">
        <f t="shared" ca="1" si="0"/>
        <v>187</v>
      </c>
      <c r="E18" s="1">
        <f t="shared" ca="1" si="0"/>
        <v>288</v>
      </c>
      <c r="F18" s="1">
        <f t="shared" ca="1" si="0"/>
        <v>351</v>
      </c>
      <c r="G18" s="1">
        <f t="shared" ca="1" si="0"/>
        <v>320</v>
      </c>
      <c r="H18" s="1">
        <f t="shared" ca="1" si="0"/>
        <v>220</v>
      </c>
      <c r="I18" s="1" t="str">
        <f t="shared" ca="1" si="0"/>
        <v/>
      </c>
      <c r="J18" s="1">
        <f t="shared" ca="1" si="0"/>
        <v>367</v>
      </c>
      <c r="K18" s="1">
        <f t="shared" ca="1" si="0"/>
        <v>268</v>
      </c>
      <c r="L18" s="1">
        <f t="shared" ca="1" si="1"/>
        <v>366</v>
      </c>
      <c r="M18" s="1">
        <f t="shared" ca="1" si="1"/>
        <v>533</v>
      </c>
      <c r="N18" s="1">
        <f t="shared" ca="1" si="1"/>
        <v>180</v>
      </c>
      <c r="O18" s="1">
        <f t="shared" ca="1" si="1"/>
        <v>515</v>
      </c>
      <c r="P18" s="1">
        <f t="shared" ca="1" si="1"/>
        <v>376</v>
      </c>
      <c r="Q18" s="1">
        <f t="shared" ca="1" si="1"/>
        <v>289</v>
      </c>
      <c r="R18" s="1">
        <f t="shared" ca="1" si="1"/>
        <v>403</v>
      </c>
      <c r="S18" s="1">
        <f t="shared" ca="1" si="1"/>
        <v>135</v>
      </c>
      <c r="T18" s="1">
        <f t="shared" ca="1" si="1"/>
        <v>459</v>
      </c>
      <c r="U18" s="1">
        <f t="shared" ca="1" si="1"/>
        <v>318</v>
      </c>
      <c r="V18" s="1">
        <f t="shared" ca="1" si="2"/>
        <v>373</v>
      </c>
      <c r="W18" s="1">
        <f t="shared" ca="1" si="2"/>
        <v>170</v>
      </c>
      <c r="X18" s="1">
        <f t="shared" ca="1" si="2"/>
        <v>567</v>
      </c>
      <c r="Y18" s="1">
        <f t="shared" ca="1" si="2"/>
        <v>209</v>
      </c>
      <c r="Z18" s="1">
        <f t="shared" ca="1" si="2"/>
        <v>339</v>
      </c>
      <c r="AA18" s="1">
        <f t="shared" ca="1" si="2"/>
        <v>425</v>
      </c>
      <c r="AB18" s="1">
        <f t="shared" ca="1" si="2"/>
        <v>384</v>
      </c>
      <c r="AC18" s="1">
        <f t="shared" ca="1" si="2"/>
        <v>438</v>
      </c>
      <c r="AD18" s="1">
        <f t="shared" ca="1" si="2"/>
        <v>264</v>
      </c>
      <c r="AE18" s="1">
        <f t="shared" ca="1" si="2"/>
        <v>373</v>
      </c>
      <c r="AF18" s="1">
        <f t="shared" ca="1" si="2"/>
        <v>459</v>
      </c>
      <c r="AG18" s="1">
        <f t="shared" ca="1" si="2"/>
        <v>344</v>
      </c>
      <c r="AH18" s="1">
        <f t="shared" ca="1" si="2"/>
        <v>345</v>
      </c>
    </row>
    <row r="19" spans="1:34" ht="15" customHeight="1">
      <c r="A19" s="4" t="str">
        <f>Rüstzeitmatrix_ok!$A10</f>
        <v>Produkt 9</v>
      </c>
      <c r="B19" s="1">
        <f t="shared" ca="1" si="0"/>
        <v>123</v>
      </c>
      <c r="C19" s="1">
        <f t="shared" ca="1" si="0"/>
        <v>601</v>
      </c>
      <c r="D19" s="1">
        <f t="shared" ca="1" si="0"/>
        <v>494</v>
      </c>
      <c r="E19" s="1">
        <f t="shared" ca="1" si="0"/>
        <v>480</v>
      </c>
      <c r="F19" s="1">
        <f t="shared" ca="1" si="0"/>
        <v>249</v>
      </c>
      <c r="G19" s="1">
        <f t="shared" ca="1" si="0"/>
        <v>608</v>
      </c>
      <c r="H19" s="1">
        <f t="shared" ca="1" si="0"/>
        <v>581</v>
      </c>
      <c r="I19" s="1">
        <f t="shared" ca="1" si="0"/>
        <v>367</v>
      </c>
      <c r="J19" s="1" t="str">
        <f t="shared" ca="1" si="0"/>
        <v/>
      </c>
      <c r="K19" s="1">
        <f t="shared" ca="1" si="0"/>
        <v>256</v>
      </c>
      <c r="L19" s="1">
        <f t="shared" ca="1" si="1"/>
        <v>600</v>
      </c>
      <c r="M19" s="1">
        <f t="shared" ca="1" si="1"/>
        <v>524</v>
      </c>
      <c r="N19" s="1">
        <f t="shared" ca="1" si="1"/>
        <v>297</v>
      </c>
      <c r="O19" s="1">
        <f t="shared" ca="1" si="1"/>
        <v>736</v>
      </c>
      <c r="P19" s="1">
        <f t="shared" ca="1" si="1"/>
        <v>350</v>
      </c>
      <c r="Q19" s="1">
        <f t="shared" ca="1" si="1"/>
        <v>258</v>
      </c>
      <c r="R19" s="1">
        <f t="shared" ca="1" si="1"/>
        <v>397</v>
      </c>
      <c r="S19" s="1">
        <f t="shared" ca="1" si="1"/>
        <v>188</v>
      </c>
      <c r="T19" s="1">
        <f t="shared" ca="1" si="1"/>
        <v>454</v>
      </c>
      <c r="U19" s="1">
        <f t="shared" ca="1" si="1"/>
        <v>160</v>
      </c>
      <c r="V19" s="1">
        <f t="shared" ca="1" si="2"/>
        <v>75</v>
      </c>
      <c r="W19" s="1">
        <f t="shared" ca="1" si="2"/>
        <v>475</v>
      </c>
      <c r="X19" s="1">
        <f t="shared" ca="1" si="2"/>
        <v>655</v>
      </c>
      <c r="Y19" s="1">
        <f t="shared" ca="1" si="2"/>
        <v>384</v>
      </c>
      <c r="Z19" s="1">
        <f t="shared" ca="1" si="2"/>
        <v>327</v>
      </c>
      <c r="AA19" s="1">
        <f t="shared" ca="1" si="2"/>
        <v>646</v>
      </c>
      <c r="AB19" s="1">
        <f t="shared" ca="1" si="2"/>
        <v>87</v>
      </c>
      <c r="AC19" s="1">
        <f t="shared" ca="1" si="2"/>
        <v>599</v>
      </c>
      <c r="AD19" s="1">
        <f t="shared" ca="1" si="2"/>
        <v>465</v>
      </c>
      <c r="AE19" s="1">
        <f t="shared" ca="1" si="2"/>
        <v>135</v>
      </c>
      <c r="AF19" s="1">
        <f t="shared" ca="1" si="2"/>
        <v>676</v>
      </c>
      <c r="AG19" s="1">
        <f t="shared" ca="1" si="2"/>
        <v>560</v>
      </c>
      <c r="AH19" s="1">
        <f t="shared" ca="1" si="2"/>
        <v>525</v>
      </c>
    </row>
    <row r="20" spans="1:34" ht="15" customHeight="1">
      <c r="A20" s="4" t="str">
        <f>Rüstzeitmatrix_ok!$A11</f>
        <v>Produkt 10</v>
      </c>
      <c r="B20" s="1">
        <f t="shared" ca="1" si="0"/>
        <v>240</v>
      </c>
      <c r="C20" s="1">
        <f t="shared" ca="1" si="0"/>
        <v>365</v>
      </c>
      <c r="D20" s="1">
        <f t="shared" ca="1" si="0"/>
        <v>264</v>
      </c>
      <c r="E20" s="1">
        <f t="shared" ca="1" si="0"/>
        <v>564</v>
      </c>
      <c r="F20" s="1">
        <f t="shared" ca="1" si="0"/>
        <v>450</v>
      </c>
      <c r="G20" s="1">
        <f t="shared" ca="1" si="0"/>
        <v>585</v>
      </c>
      <c r="H20" s="1">
        <f t="shared" ca="1" si="0"/>
        <v>485</v>
      </c>
      <c r="I20" s="1">
        <f t="shared" ca="1" si="0"/>
        <v>268</v>
      </c>
      <c r="J20" s="1">
        <f t="shared" ca="1" si="0"/>
        <v>256</v>
      </c>
      <c r="K20" s="1" t="str">
        <f t="shared" ca="1" si="0"/>
        <v/>
      </c>
      <c r="L20" s="1">
        <f t="shared" ca="1" si="1"/>
        <v>661</v>
      </c>
      <c r="M20" s="1">
        <f t="shared" ca="1" si="1"/>
        <v>262</v>
      </c>
      <c r="N20" s="1">
        <f t="shared" ca="1" si="1"/>
        <v>95</v>
      </c>
      <c r="O20" s="1">
        <f t="shared" ca="1" si="1"/>
        <v>502</v>
      </c>
      <c r="P20" s="1">
        <f t="shared" ca="1" si="1"/>
        <v>509</v>
      </c>
      <c r="Q20" s="1">
        <f t="shared" ca="1" si="1"/>
        <v>362</v>
      </c>
      <c r="R20" s="1">
        <f t="shared" ca="1" si="1"/>
        <v>137</v>
      </c>
      <c r="S20" s="1">
        <f t="shared" ca="1" si="1"/>
        <v>190</v>
      </c>
      <c r="T20" s="1">
        <f t="shared" ca="1" si="1"/>
        <v>599</v>
      </c>
      <c r="U20" s="1">
        <f t="shared" ca="1" si="1"/>
        <v>125</v>
      </c>
      <c r="V20" s="1">
        <f t="shared" ca="1" si="2"/>
        <v>182</v>
      </c>
      <c r="W20" s="1">
        <f t="shared" ca="1" si="2"/>
        <v>407</v>
      </c>
      <c r="X20" s="1">
        <f t="shared" ca="1" si="2"/>
        <v>430</v>
      </c>
      <c r="Y20" s="1">
        <f t="shared" ca="1" si="2"/>
        <v>445</v>
      </c>
      <c r="Z20" s="1">
        <f t="shared" ca="1" si="2"/>
        <v>106</v>
      </c>
      <c r="AA20" s="1">
        <f t="shared" ca="1" si="2"/>
        <v>412</v>
      </c>
      <c r="AB20" s="1">
        <f t="shared" ca="1" si="2"/>
        <v>280</v>
      </c>
      <c r="AC20" s="1">
        <f t="shared" ca="1" si="2"/>
        <v>704</v>
      </c>
      <c r="AD20" s="1">
        <f t="shared" ca="1" si="2"/>
        <v>235</v>
      </c>
      <c r="AE20" s="1">
        <f t="shared" ca="1" si="2"/>
        <v>340</v>
      </c>
      <c r="AF20" s="1">
        <f t="shared" ca="1" si="2"/>
        <v>330</v>
      </c>
      <c r="AG20" s="1">
        <f t="shared" ca="1" si="2"/>
        <v>326</v>
      </c>
      <c r="AH20" s="1">
        <f t="shared" ca="1" si="2"/>
        <v>686</v>
      </c>
    </row>
    <row r="21" spans="1:34" ht="15" customHeight="1">
      <c r="A21" s="4" t="str">
        <f>Rüstzeitmatrix_ok!$A12</f>
        <v>Produkt 11</v>
      </c>
      <c r="B21" s="1">
        <f t="shared" ref="B21:K30" ca="1" si="3">IF($A21=B$10,"",IF(INDEX(Rüstzeitmatrix_ok_Daten,MATCH($A21,Rüstzeitmatrix_ok_Zeilen,0),MATCH(B$10,Rüstzeitmatrix_ok_Spalten,0))=0,INDEX(Rüstzeitmatrix_ok_Daten,MATCH(INDIRECT(ADDRESS(COLUMN(B:B)+9,1)),Rüstzeitmatrix_ok_Zeilen,0),MATCH(INDIRECT(ADDRESS(10,ROW(21:21)-9)),Rüstzeitmatrix_ok_Spalten,0)),INDEX(Rüstzeitmatrix_ok_Daten,MATCH($A21,Rüstzeitmatrix_ok_Zeilen,0),MATCH(B$10,Rüstzeitmatrix_ok_Spalten,0))))</f>
        <v>721</v>
      </c>
      <c r="C21" s="1">
        <f t="shared" ca="1" si="3"/>
        <v>649</v>
      </c>
      <c r="D21" s="1">
        <f t="shared" ca="1" si="3"/>
        <v>414</v>
      </c>
      <c r="E21" s="1">
        <f t="shared" ca="1" si="3"/>
        <v>91</v>
      </c>
      <c r="F21" s="1">
        <f t="shared" ca="1" si="3"/>
        <v>467</v>
      </c>
      <c r="G21" s="1">
        <f t="shared" ca="1" si="3"/>
        <v>119</v>
      </c>
      <c r="H21" s="1">
        <f t="shared" ca="1" si="3"/>
        <v>177</v>
      </c>
      <c r="I21" s="1">
        <f t="shared" ca="1" si="3"/>
        <v>366</v>
      </c>
      <c r="J21" s="1">
        <f t="shared" ca="1" si="3"/>
        <v>600</v>
      </c>
      <c r="K21" s="1">
        <f t="shared" ca="1" si="3"/>
        <v>661</v>
      </c>
      <c r="L21" s="1" t="str">
        <f t="shared" ref="L21:U30" ca="1" si="4">IF($A21=L$10,"",IF(INDEX(Rüstzeitmatrix_ok_Daten,MATCH($A21,Rüstzeitmatrix_ok_Zeilen,0),MATCH(L$10,Rüstzeitmatrix_ok_Spalten,0))=0,INDEX(Rüstzeitmatrix_ok_Daten,MATCH(INDIRECT(ADDRESS(COLUMN(L:L)+9,1)),Rüstzeitmatrix_ok_Zeilen,0),MATCH(INDIRECT(ADDRESS(10,ROW(21:21)-9)),Rüstzeitmatrix_ok_Spalten,0)),INDEX(Rüstzeitmatrix_ok_Daten,MATCH($A21,Rüstzeitmatrix_ok_Zeilen,0),MATCH(L$10,Rüstzeitmatrix_ok_Spalten,0))))</f>
        <v/>
      </c>
      <c r="M21" s="1">
        <f t="shared" ca="1" si="4"/>
        <v>873</v>
      </c>
      <c r="N21" s="1">
        <f t="shared" ca="1" si="4"/>
        <v>547</v>
      </c>
      <c r="O21" s="1">
        <f t="shared" ca="1" si="4"/>
        <v>759</v>
      </c>
      <c r="P21" s="1">
        <f t="shared" ca="1" si="4"/>
        <v>382</v>
      </c>
      <c r="Q21" s="1">
        <f t="shared" ca="1" si="4"/>
        <v>331</v>
      </c>
      <c r="R21" s="1">
        <f t="shared" ca="1" si="4"/>
        <v>743</v>
      </c>
      <c r="S21" s="1">
        <f t="shared" ca="1" si="4"/>
        <v>440</v>
      </c>
      <c r="T21" s="1">
        <f t="shared" ca="1" si="4"/>
        <v>446</v>
      </c>
      <c r="U21" s="1">
        <f t="shared" ca="1" si="4"/>
        <v>683</v>
      </c>
      <c r="V21" s="1">
        <f t="shared" ref="V21:AH30" ca="1" si="5">IF($A21=V$10,"",IF(INDEX(Rüstzeitmatrix_ok_Daten,MATCH($A21,Rüstzeitmatrix_ok_Zeilen,0),MATCH(V$10,Rüstzeitmatrix_ok_Spalten,0))=0,INDEX(Rüstzeitmatrix_ok_Daten,MATCH(INDIRECT(ADDRESS(COLUMN(V:V)+9,1)),Rüstzeitmatrix_ok_Zeilen,0),MATCH(INDIRECT(ADDRESS(10,ROW(21:21)-9)),Rüstzeitmatrix_ok_Spalten,0)),INDEX(Rüstzeitmatrix_ok_Daten,MATCH($A21,Rüstzeitmatrix_ok_Zeilen,0),MATCH(V$10,Rüstzeitmatrix_ok_Spalten,0))))</f>
        <v>626</v>
      </c>
      <c r="W21" s="1">
        <f t="shared" ca="1" si="5"/>
        <v>211</v>
      </c>
      <c r="X21" s="1">
        <f t="shared" ca="1" si="5"/>
        <v>812</v>
      </c>
      <c r="Y21" s="1">
        <f t="shared" ca="1" si="5"/>
        <v>202</v>
      </c>
      <c r="Z21" s="1">
        <f t="shared" ca="1" si="5"/>
        <v>730</v>
      </c>
      <c r="AA21" s="1">
        <f t="shared" ca="1" si="5"/>
        <v>669</v>
      </c>
      <c r="AB21" s="1">
        <f t="shared" ca="1" si="5"/>
        <v>523</v>
      </c>
      <c r="AC21" s="1">
        <f t="shared" ca="1" si="5"/>
        <v>279</v>
      </c>
      <c r="AD21" s="1">
        <f t="shared" ca="1" si="5"/>
        <v>499</v>
      </c>
      <c r="AE21" s="1">
        <f t="shared" ca="1" si="5"/>
        <v>483</v>
      </c>
      <c r="AF21" s="1">
        <f t="shared" ca="1" si="5"/>
        <v>559</v>
      </c>
      <c r="AG21" s="1">
        <f t="shared" ca="1" si="5"/>
        <v>584</v>
      </c>
      <c r="AH21" s="1">
        <f t="shared" ca="1" si="5"/>
        <v>317</v>
      </c>
    </row>
    <row r="22" spans="1:34" ht="15" customHeight="1">
      <c r="A22" s="4" t="str">
        <f>Rüstzeitmatrix_ok!$A13</f>
        <v>Produkt 12</v>
      </c>
      <c r="B22" s="1">
        <f t="shared" ca="1" si="3"/>
        <v>466</v>
      </c>
      <c r="C22" s="1">
        <f t="shared" ca="1" si="3"/>
        <v>340</v>
      </c>
      <c r="D22" s="1">
        <f t="shared" ca="1" si="3"/>
        <v>457</v>
      </c>
      <c r="E22" s="1">
        <f t="shared" ca="1" si="3"/>
        <v>800</v>
      </c>
      <c r="F22" s="1">
        <f t="shared" ca="1" si="3"/>
        <v>722</v>
      </c>
      <c r="G22" s="1">
        <f t="shared" ca="1" si="3"/>
        <v>800</v>
      </c>
      <c r="H22" s="1">
        <f t="shared" ca="1" si="3"/>
        <v>700</v>
      </c>
      <c r="I22" s="1">
        <f t="shared" ca="1" si="3"/>
        <v>533</v>
      </c>
      <c r="J22" s="1">
        <f t="shared" ca="1" si="3"/>
        <v>524</v>
      </c>
      <c r="K22" s="1">
        <f t="shared" ca="1" si="3"/>
        <v>262</v>
      </c>
      <c r="L22" s="1">
        <f t="shared" ca="1" si="4"/>
        <v>873</v>
      </c>
      <c r="M22" s="1" t="str">
        <f t="shared" ca="1" si="4"/>
        <v/>
      </c>
      <c r="N22" s="1">
        <f t="shared" ca="1" si="4"/>
        <v>357</v>
      </c>
      <c r="O22" s="1">
        <f t="shared" ca="1" si="4"/>
        <v>490</v>
      </c>
      <c r="P22" s="1">
        <f t="shared" ca="1" si="4"/>
        <v>759</v>
      </c>
      <c r="Q22" s="1">
        <f t="shared" ca="1" si="4"/>
        <v>624</v>
      </c>
      <c r="R22" s="1">
        <f t="shared" ca="1" si="4"/>
        <v>130</v>
      </c>
      <c r="S22" s="1">
        <f t="shared" ca="1" si="4"/>
        <v>457</v>
      </c>
      <c r="T22" s="1">
        <f t="shared" ca="1" si="4"/>
        <v>852</v>
      </c>
      <c r="U22" s="1">
        <f t="shared" ca="1" si="4"/>
        <v>333</v>
      </c>
      <c r="V22" s="1">
        <f t="shared" ca="1" si="5"/>
        <v>435</v>
      </c>
      <c r="W22" s="1">
        <f t="shared" ca="1" si="5"/>
        <v>642</v>
      </c>
      <c r="X22" s="1">
        <f t="shared" ca="1" si="5"/>
        <v>175</v>
      </c>
      <c r="Y22" s="1">
        <f t="shared" ca="1" si="5"/>
        <v>700</v>
      </c>
      <c r="Z22" s="1">
        <f t="shared" ca="1" si="5"/>
        <v>195</v>
      </c>
      <c r="AA22" s="1">
        <f t="shared" ca="1" si="5"/>
        <v>400</v>
      </c>
      <c r="AB22" s="1">
        <f t="shared" ca="1" si="5"/>
        <v>548</v>
      </c>
      <c r="AC22" s="1">
        <f t="shared" ca="1" si="5"/>
        <v>942</v>
      </c>
      <c r="AD22" s="1">
        <f t="shared" ca="1" si="5"/>
        <v>378</v>
      </c>
      <c r="AE22" s="1">
        <f t="shared" ca="1" si="5"/>
        <v>556</v>
      </c>
      <c r="AF22" s="1">
        <f t="shared" ca="1" si="5"/>
        <v>480</v>
      </c>
      <c r="AG22" s="1">
        <f t="shared" ca="1" si="5"/>
        <v>480</v>
      </c>
      <c r="AH22" s="1">
        <f t="shared" ca="1" si="5"/>
        <v>935</v>
      </c>
    </row>
    <row r="23" spans="1:34" ht="15" customHeight="1">
      <c r="A23" s="4" t="str">
        <f>Rüstzeitmatrix_ok!$A14</f>
        <v>Produkt 13</v>
      </c>
      <c r="B23" s="1">
        <f t="shared" ca="1" si="3"/>
        <v>330</v>
      </c>
      <c r="C23" s="1">
        <f t="shared" ca="1" si="3"/>
        <v>335</v>
      </c>
      <c r="D23" s="1">
        <f t="shared" ca="1" si="3"/>
        <v>187</v>
      </c>
      <c r="E23" s="1">
        <f t="shared" ca="1" si="3"/>
        <v>474</v>
      </c>
      <c r="F23" s="1">
        <f t="shared" ca="1" si="3"/>
        <v>388</v>
      </c>
      <c r="G23" s="1">
        <f t="shared" ca="1" si="3"/>
        <v>490</v>
      </c>
      <c r="H23" s="1">
        <f t="shared" ca="1" si="3"/>
        <v>390</v>
      </c>
      <c r="I23" s="1">
        <f t="shared" ca="1" si="3"/>
        <v>180</v>
      </c>
      <c r="J23" s="1">
        <f t="shared" ca="1" si="3"/>
        <v>297</v>
      </c>
      <c r="K23" s="1">
        <f t="shared" ca="1" si="3"/>
        <v>95</v>
      </c>
      <c r="L23" s="1">
        <f t="shared" ca="1" si="4"/>
        <v>547</v>
      </c>
      <c r="M23" s="1">
        <f t="shared" ca="1" si="4"/>
        <v>357</v>
      </c>
      <c r="N23" s="1" t="str">
        <f t="shared" ca="1" si="4"/>
        <v/>
      </c>
      <c r="O23" s="1">
        <f t="shared" ca="1" si="4"/>
        <v>477</v>
      </c>
      <c r="P23" s="1">
        <f t="shared" ca="1" si="4"/>
        <v>410</v>
      </c>
      <c r="Q23" s="1">
        <f t="shared" ca="1" si="4"/>
        <v>272</v>
      </c>
      <c r="R23" s="1">
        <f t="shared" ca="1" si="4"/>
        <v>238</v>
      </c>
      <c r="S23" s="1">
        <f t="shared" ca="1" si="4"/>
        <v>106</v>
      </c>
      <c r="T23" s="1">
        <f t="shared" ca="1" si="4"/>
        <v>504</v>
      </c>
      <c r="U23" s="1">
        <f t="shared" ca="1" si="4"/>
        <v>227</v>
      </c>
      <c r="V23" s="1">
        <f t="shared" ca="1" si="5"/>
        <v>277</v>
      </c>
      <c r="W23" s="1">
        <f t="shared" ca="1" si="5"/>
        <v>311</v>
      </c>
      <c r="X23" s="1">
        <f t="shared" ca="1" si="5"/>
        <v>390</v>
      </c>
      <c r="Y23" s="1">
        <f t="shared" ca="1" si="5"/>
        <v>346</v>
      </c>
      <c r="Z23" s="1">
        <f t="shared" ca="1" si="5"/>
        <v>166</v>
      </c>
      <c r="AA23" s="1">
        <f t="shared" ca="1" si="5"/>
        <v>382</v>
      </c>
      <c r="AB23" s="1">
        <f t="shared" ca="1" si="5"/>
        <v>304</v>
      </c>
      <c r="AC23" s="1">
        <f t="shared" ca="1" si="5"/>
        <v>605</v>
      </c>
      <c r="AD23" s="1">
        <f t="shared" ca="1" si="5"/>
        <v>202</v>
      </c>
      <c r="AE23" s="1">
        <f t="shared" ca="1" si="5"/>
        <v>290</v>
      </c>
      <c r="AF23" s="1">
        <f t="shared" ca="1" si="5"/>
        <v>412</v>
      </c>
      <c r="AG23" s="1">
        <f t="shared" ca="1" si="5"/>
        <v>295</v>
      </c>
      <c r="AH23" s="1">
        <f t="shared" ca="1" si="5"/>
        <v>577</v>
      </c>
    </row>
    <row r="24" spans="1:34" ht="15" customHeight="1">
      <c r="A24" s="4" t="str">
        <f>Rüstzeitmatrix_ok!$A15</f>
        <v>Produkt 14</v>
      </c>
      <c r="B24" s="1">
        <f t="shared" ca="1" si="3"/>
        <v>740</v>
      </c>
      <c r="C24" s="1">
        <f t="shared" ca="1" si="3"/>
        <v>117</v>
      </c>
      <c r="D24" s="1">
        <f t="shared" ca="1" si="3"/>
        <v>334</v>
      </c>
      <c r="E24" s="1">
        <f t="shared" ca="1" si="3"/>
        <v>686</v>
      </c>
      <c r="F24" s="1">
        <f t="shared" ca="1" si="3"/>
        <v>856</v>
      </c>
      <c r="G24" s="1">
        <f t="shared" ca="1" si="3"/>
        <v>686</v>
      </c>
      <c r="H24" s="1">
        <f t="shared" ca="1" si="3"/>
        <v>586</v>
      </c>
      <c r="I24" s="1">
        <f t="shared" ca="1" si="3"/>
        <v>515</v>
      </c>
      <c r="J24" s="1">
        <f t="shared" ca="1" si="3"/>
        <v>735</v>
      </c>
      <c r="K24" s="1">
        <f t="shared" ca="1" si="3"/>
        <v>502</v>
      </c>
      <c r="L24" s="1">
        <f t="shared" ca="1" si="4"/>
        <v>759</v>
      </c>
      <c r="M24" s="1">
        <f t="shared" ca="1" si="4"/>
        <v>490</v>
      </c>
      <c r="N24" s="1">
        <f t="shared" ca="1" si="4"/>
        <v>477</v>
      </c>
      <c r="O24" s="1" t="str">
        <f t="shared" ca="1" si="4"/>
        <v/>
      </c>
      <c r="P24" s="1">
        <f t="shared" ca="1" si="4"/>
        <v>869</v>
      </c>
      <c r="Q24" s="1">
        <f t="shared" ca="1" si="4"/>
        <v>742</v>
      </c>
      <c r="R24" s="1">
        <f t="shared" ca="1" si="4"/>
        <v>360</v>
      </c>
      <c r="S24" s="1">
        <f t="shared" ca="1" si="4"/>
        <v>575</v>
      </c>
      <c r="T24" s="1">
        <f t="shared" ca="1" si="4"/>
        <v>960</v>
      </c>
      <c r="U24" s="1">
        <f t="shared" ca="1" si="4"/>
        <v>580</v>
      </c>
      <c r="V24" s="1">
        <f t="shared" ca="1" si="5"/>
        <v>675</v>
      </c>
      <c r="W24" s="1">
        <f t="shared" ca="1" si="5"/>
        <v>513</v>
      </c>
      <c r="X24" s="1">
        <f t="shared" ca="1" si="5"/>
        <v>155</v>
      </c>
      <c r="Y24" s="1">
        <f t="shared" ca="1" si="5"/>
        <v>615</v>
      </c>
      <c r="Z24" s="1">
        <f t="shared" ca="1" si="5"/>
        <v>444</v>
      </c>
      <c r="AA24" s="1">
        <f t="shared" ca="1" si="5"/>
        <v>89</v>
      </c>
      <c r="AB24" s="1">
        <f t="shared" ca="1" si="5"/>
        <v>763</v>
      </c>
      <c r="AC24" s="1">
        <f t="shared" ca="1" si="5"/>
        <v>813</v>
      </c>
      <c r="AD24" s="1">
        <f t="shared" ca="1" si="5"/>
        <v>267</v>
      </c>
      <c r="AE24" s="1">
        <f t="shared" ca="1" si="5"/>
        <v>755</v>
      </c>
      <c r="AF24" s="1">
        <f t="shared" ca="1" si="5"/>
        <v>293</v>
      </c>
      <c r="AG24" s="1">
        <f t="shared" ca="1" si="5"/>
        <v>195</v>
      </c>
      <c r="AH24" s="1">
        <f t="shared" ca="1" si="5"/>
        <v>866</v>
      </c>
    </row>
    <row r="25" spans="1:34" ht="15" customHeight="1">
      <c r="A25" s="4" t="str">
        <f>Rüstzeitmatrix_ok!$A16</f>
        <v>Produkt 15</v>
      </c>
      <c r="B25" s="1">
        <f t="shared" ca="1" si="3"/>
        <v>475</v>
      </c>
      <c r="C25" s="1">
        <f t="shared" ca="1" si="3"/>
        <v>720</v>
      </c>
      <c r="D25" s="1">
        <f t="shared" ca="1" si="3"/>
        <v>596</v>
      </c>
      <c r="E25" s="1">
        <f t="shared" ca="1" si="3"/>
        <v>279</v>
      </c>
      <c r="F25" s="1">
        <f t="shared" ca="1" si="3"/>
        <v>110</v>
      </c>
      <c r="G25" s="1">
        <f t="shared" ca="1" si="3"/>
        <v>430</v>
      </c>
      <c r="H25" s="1">
        <f t="shared" ca="1" si="3"/>
        <v>492</v>
      </c>
      <c r="I25" s="1">
        <f t="shared" ca="1" si="3"/>
        <v>376</v>
      </c>
      <c r="J25" s="1">
        <f t="shared" ca="1" si="3"/>
        <v>350</v>
      </c>
      <c r="K25" s="1">
        <f t="shared" ca="1" si="3"/>
        <v>509</v>
      </c>
      <c r="L25" s="1">
        <f t="shared" ca="1" si="4"/>
        <v>382</v>
      </c>
      <c r="M25" s="1">
        <f t="shared" ca="1" si="4"/>
        <v>759</v>
      </c>
      <c r="N25" s="1">
        <f t="shared" ca="1" si="4"/>
        <v>410</v>
      </c>
      <c r="O25" s="1">
        <f t="shared" ca="1" si="4"/>
        <v>869</v>
      </c>
      <c r="P25" s="1" t="str">
        <f t="shared" ca="1" si="4"/>
        <v/>
      </c>
      <c r="Q25" s="1">
        <f t="shared" ca="1" si="4"/>
        <v>154</v>
      </c>
      <c r="R25" s="1">
        <f t="shared" ca="1" si="4"/>
        <v>640</v>
      </c>
      <c r="S25" s="1">
        <f t="shared" ca="1" si="4"/>
        <v>312</v>
      </c>
      <c r="T25" s="1">
        <f t="shared" ca="1" si="4"/>
        <v>85</v>
      </c>
      <c r="U25" s="1">
        <f t="shared" ca="1" si="4"/>
        <v>520</v>
      </c>
      <c r="V25" s="1">
        <f t="shared" ca="1" si="5"/>
        <v>381</v>
      </c>
      <c r="W25" s="1">
        <f t="shared" ca="1" si="5"/>
        <v>387</v>
      </c>
      <c r="X25" s="1">
        <f t="shared" ca="1" si="5"/>
        <v>806</v>
      </c>
      <c r="Y25" s="1">
        <f t="shared" ca="1" si="5"/>
        <v>271</v>
      </c>
      <c r="Z25" s="1">
        <f t="shared" ca="1" si="5"/>
        <v>580</v>
      </c>
      <c r="AA25" s="1">
        <f t="shared" ca="1" si="5"/>
        <v>772</v>
      </c>
      <c r="AB25" s="1">
        <f t="shared" ca="1" si="5"/>
        <v>260</v>
      </c>
      <c r="AC25" s="1">
        <f t="shared" ca="1" si="5"/>
        <v>235</v>
      </c>
      <c r="AD25" s="1">
        <f t="shared" ca="1" si="5"/>
        <v>616</v>
      </c>
      <c r="AE25" s="1">
        <f t="shared" ca="1" si="5"/>
        <v>200</v>
      </c>
      <c r="AF25" s="1">
        <f t="shared" ca="1" si="5"/>
        <v>816</v>
      </c>
      <c r="AG25" s="1">
        <f t="shared" ca="1" si="5"/>
        <v>710</v>
      </c>
      <c r="AH25" s="1">
        <f t="shared" ca="1" si="5"/>
        <v>140</v>
      </c>
    </row>
    <row r="26" spans="1:34" ht="15" customHeight="1">
      <c r="A26" s="4" t="str">
        <f>Rüstzeitmatrix_ok!$A17</f>
        <v>Produkt 16</v>
      </c>
      <c r="B26" s="1">
        <f t="shared" ca="1" si="3"/>
        <v>354</v>
      </c>
      <c r="C26" s="1">
        <f t="shared" ca="1" si="3"/>
        <v>600</v>
      </c>
      <c r="D26" s="1">
        <f t="shared" ca="1" si="3"/>
        <v>460</v>
      </c>
      <c r="E26" s="1">
        <f t="shared" ca="1" si="3"/>
        <v>258</v>
      </c>
      <c r="F26" s="1">
        <f t="shared" ca="1" si="3"/>
        <v>118</v>
      </c>
      <c r="G26" s="1">
        <f t="shared" ca="1" si="3"/>
        <v>378</v>
      </c>
      <c r="H26" s="1">
        <f t="shared" ca="1" si="3"/>
        <v>385</v>
      </c>
      <c r="I26" s="1">
        <f t="shared" ca="1" si="3"/>
        <v>289</v>
      </c>
      <c r="J26" s="1">
        <f t="shared" ca="1" si="3"/>
        <v>258</v>
      </c>
      <c r="K26" s="1">
        <f t="shared" ca="1" si="3"/>
        <v>362</v>
      </c>
      <c r="L26" s="1">
        <f t="shared" ca="1" si="4"/>
        <v>331</v>
      </c>
      <c r="M26" s="1">
        <f t="shared" ca="1" si="4"/>
        <v>624</v>
      </c>
      <c r="N26" s="1">
        <f t="shared" ca="1" si="4"/>
        <v>272</v>
      </c>
      <c r="O26" s="1">
        <f t="shared" ca="1" si="4"/>
        <v>742</v>
      </c>
      <c r="P26" s="1">
        <f t="shared" ca="1" si="4"/>
        <v>154</v>
      </c>
      <c r="Q26" s="1" t="str">
        <f t="shared" ca="1" si="4"/>
        <v/>
      </c>
      <c r="R26" s="1">
        <f t="shared" ca="1" si="4"/>
        <v>500</v>
      </c>
      <c r="S26" s="1">
        <f t="shared" ca="1" si="4"/>
        <v>238</v>
      </c>
      <c r="T26" s="1">
        <f t="shared" ca="1" si="4"/>
        <v>238</v>
      </c>
      <c r="U26" s="1">
        <f t="shared" ca="1" si="4"/>
        <v>410</v>
      </c>
      <c r="V26" s="1">
        <f t="shared" ca="1" si="5"/>
        <v>295</v>
      </c>
      <c r="W26" s="1">
        <f t="shared" ca="1" si="5"/>
        <v>252</v>
      </c>
      <c r="X26" s="1">
        <f t="shared" ca="1" si="5"/>
        <v>656</v>
      </c>
      <c r="Y26" s="1">
        <f t="shared" ca="1" si="5"/>
        <v>136</v>
      </c>
      <c r="Z26" s="1">
        <f t="shared" ca="1" si="5"/>
        <v>433</v>
      </c>
      <c r="AA26" s="1">
        <f t="shared" ca="1" si="5"/>
        <v>647</v>
      </c>
      <c r="AB26" s="1">
        <f t="shared" ca="1" si="5"/>
        <v>190</v>
      </c>
      <c r="AC26" s="1">
        <f t="shared" ca="1" si="5"/>
        <v>395</v>
      </c>
      <c r="AD26" s="1">
        <f t="shared" ca="1" si="5"/>
        <v>476</v>
      </c>
      <c r="AE26" s="1">
        <f t="shared" ca="1" si="5"/>
        <v>135</v>
      </c>
      <c r="AF26" s="1">
        <f t="shared" ca="1" si="5"/>
        <v>676</v>
      </c>
      <c r="AG26" s="1">
        <f t="shared" ca="1" si="5"/>
        <v>567</v>
      </c>
      <c r="AH26" s="1">
        <f t="shared" ca="1" si="5"/>
        <v>327</v>
      </c>
    </row>
    <row r="27" spans="1:34" ht="15" customHeight="1">
      <c r="A27" s="4" t="str">
        <f>Rüstzeitmatrix_ok!$A18</f>
        <v>Produkt 17</v>
      </c>
      <c r="B27" s="1">
        <f t="shared" ca="1" si="3"/>
        <v>345</v>
      </c>
      <c r="C27" s="1">
        <f t="shared" ca="1" si="3"/>
        <v>221</v>
      </c>
      <c r="D27" s="1">
        <f t="shared" ca="1" si="3"/>
        <v>337</v>
      </c>
      <c r="E27" s="1">
        <f t="shared" ca="1" si="3"/>
        <v>670</v>
      </c>
      <c r="F27" s="1">
        <f t="shared" ca="1" si="3"/>
        <v>595</v>
      </c>
      <c r="G27" s="1">
        <f t="shared" ca="1" si="3"/>
        <v>670</v>
      </c>
      <c r="H27" s="1">
        <f t="shared" ca="1" si="3"/>
        <v>570</v>
      </c>
      <c r="I27" s="1">
        <f t="shared" ca="1" si="3"/>
        <v>403</v>
      </c>
      <c r="J27" s="1">
        <f t="shared" ca="1" si="3"/>
        <v>397</v>
      </c>
      <c r="K27" s="1">
        <f t="shared" ca="1" si="3"/>
        <v>135</v>
      </c>
      <c r="L27" s="1">
        <f t="shared" ca="1" si="4"/>
        <v>743</v>
      </c>
      <c r="M27" s="1">
        <f t="shared" ca="1" si="4"/>
        <v>130</v>
      </c>
      <c r="N27" s="1">
        <f t="shared" ca="1" si="4"/>
        <v>238</v>
      </c>
      <c r="O27" s="1">
        <f t="shared" ca="1" si="4"/>
        <v>360</v>
      </c>
      <c r="P27" s="1">
        <f t="shared" ca="1" si="4"/>
        <v>640</v>
      </c>
      <c r="Q27" s="1">
        <f t="shared" ca="1" si="4"/>
        <v>500</v>
      </c>
      <c r="R27" s="1" t="str">
        <f t="shared" ca="1" si="4"/>
        <v/>
      </c>
      <c r="S27" s="1">
        <f t="shared" ca="1" si="4"/>
        <v>330</v>
      </c>
      <c r="T27" s="1">
        <f t="shared" ca="1" si="4"/>
        <v>731</v>
      </c>
      <c r="U27" s="1">
        <f t="shared" ca="1" si="4"/>
        <v>206</v>
      </c>
      <c r="V27" s="1">
        <f t="shared" ca="1" si="5"/>
        <v>310</v>
      </c>
      <c r="W27" s="1">
        <f t="shared" ca="1" si="5"/>
        <v>511</v>
      </c>
      <c r="X27" s="1">
        <f t="shared" ca="1" si="5"/>
        <v>273</v>
      </c>
      <c r="Y27" s="1">
        <f t="shared" ca="1" si="5"/>
        <v>576</v>
      </c>
      <c r="Z27" s="1">
        <f t="shared" ca="1" si="5"/>
        <v>58</v>
      </c>
      <c r="AA27" s="1">
        <f t="shared" ca="1" si="5"/>
        <v>270</v>
      </c>
      <c r="AB27" s="1">
        <f t="shared" ca="1" si="5"/>
        <v>421</v>
      </c>
      <c r="AC27" s="1">
        <f t="shared" ca="1" si="5"/>
        <v>815</v>
      </c>
      <c r="AD27" s="1">
        <f t="shared" ca="1" si="5"/>
        <v>253</v>
      </c>
      <c r="AE27" s="1">
        <f t="shared" ca="1" si="5"/>
        <v>429</v>
      </c>
      <c r="AF27" s="1">
        <f t="shared" ca="1" si="5"/>
        <v>459</v>
      </c>
      <c r="AG27" s="1">
        <f t="shared" ca="1" si="5"/>
        <v>353</v>
      </c>
      <c r="AH27" s="1">
        <f t="shared" ca="1" si="5"/>
        <v>802</v>
      </c>
    </row>
    <row r="28" spans="1:34" ht="15" customHeight="1">
      <c r="A28" s="4" t="str">
        <f>Rüstzeitmatrix_ok!$A19</f>
        <v>Produkt 18</v>
      </c>
      <c r="B28" s="1">
        <f t="shared" ca="1" si="3"/>
        <v>307</v>
      </c>
      <c r="C28" s="1">
        <f t="shared" ca="1" si="3"/>
        <v>432</v>
      </c>
      <c r="D28" s="1">
        <f t="shared" ca="1" si="3"/>
        <v>278</v>
      </c>
      <c r="E28" s="1">
        <f t="shared" ca="1" si="3"/>
        <v>367</v>
      </c>
      <c r="F28" s="1">
        <f t="shared" ca="1" si="3"/>
        <v>288</v>
      </c>
      <c r="G28" s="1">
        <f t="shared" ca="1" si="3"/>
        <v>502</v>
      </c>
      <c r="H28" s="1">
        <f t="shared" ca="1" si="3"/>
        <v>402</v>
      </c>
      <c r="I28" s="1">
        <f t="shared" ca="1" si="3"/>
        <v>135</v>
      </c>
      <c r="J28" s="1">
        <f t="shared" ca="1" si="3"/>
        <v>188</v>
      </c>
      <c r="K28" s="1">
        <f t="shared" ca="1" si="3"/>
        <v>190</v>
      </c>
      <c r="L28" s="1">
        <f t="shared" ca="1" si="4"/>
        <v>440</v>
      </c>
      <c r="M28" s="1">
        <f t="shared" ca="1" si="4"/>
        <v>457</v>
      </c>
      <c r="N28" s="1">
        <f t="shared" ca="1" si="4"/>
        <v>105</v>
      </c>
      <c r="O28" s="1">
        <f t="shared" ca="1" si="4"/>
        <v>575</v>
      </c>
      <c r="P28" s="1">
        <f t="shared" ca="1" si="4"/>
        <v>312</v>
      </c>
      <c r="Q28" s="1">
        <f t="shared" ca="1" si="4"/>
        <v>238</v>
      </c>
      <c r="R28" s="1">
        <f t="shared" ca="1" si="4"/>
        <v>330</v>
      </c>
      <c r="S28" s="1" t="str">
        <f t="shared" ca="1" si="4"/>
        <v/>
      </c>
      <c r="T28" s="1">
        <f t="shared" ca="1" si="4"/>
        <v>405</v>
      </c>
      <c r="U28" s="1">
        <f t="shared" ca="1" si="4"/>
        <v>243</v>
      </c>
      <c r="V28" s="1">
        <f t="shared" ca="1" si="5"/>
        <v>243</v>
      </c>
      <c r="W28" s="1">
        <f t="shared" ca="1" si="5"/>
        <v>278</v>
      </c>
      <c r="X28" s="1">
        <f t="shared" ca="1" si="5"/>
        <v>490</v>
      </c>
      <c r="Y28" s="1">
        <f t="shared" ca="1" si="5"/>
        <v>247</v>
      </c>
      <c r="Z28" s="1">
        <f t="shared" ca="1" si="5"/>
        <v>265</v>
      </c>
      <c r="AA28" s="1">
        <f t="shared" ca="1" si="5"/>
        <v>482</v>
      </c>
      <c r="AB28" s="1">
        <f t="shared" ca="1" si="5"/>
        <v>200</v>
      </c>
      <c r="AC28" s="1">
        <f t="shared" ca="1" si="5"/>
        <v>508</v>
      </c>
      <c r="AD28" s="1">
        <f t="shared" ca="1" si="5"/>
        <v>309</v>
      </c>
      <c r="AE28" s="1">
        <f t="shared" ca="1" si="5"/>
        <v>190</v>
      </c>
      <c r="AF28" s="1">
        <f t="shared" ca="1" si="5"/>
        <v>509</v>
      </c>
      <c r="AG28" s="1">
        <f t="shared" ca="1" si="5"/>
        <v>404</v>
      </c>
      <c r="AH28" s="1">
        <f t="shared" ca="1" si="5"/>
        <v>477</v>
      </c>
    </row>
    <row r="29" spans="1:34" ht="15" customHeight="1">
      <c r="A29" s="4" t="str">
        <f>Rüstzeitmatrix_ok!$A20</f>
        <v>Produkt 19</v>
      </c>
      <c r="B29" s="1">
        <f t="shared" ca="1" si="3"/>
        <v>556</v>
      </c>
      <c r="C29" s="1">
        <f t="shared" ca="1" si="3"/>
        <v>820</v>
      </c>
      <c r="D29" s="1">
        <f t="shared" ca="1" si="3"/>
        <v>693</v>
      </c>
      <c r="E29" s="1">
        <f t="shared" ca="1" si="3"/>
        <v>343</v>
      </c>
      <c r="F29" s="1">
        <f t="shared" ca="1" si="3"/>
        <v>205</v>
      </c>
      <c r="G29" s="1">
        <f t="shared" ca="1" si="3"/>
        <v>511</v>
      </c>
      <c r="H29" s="1">
        <f t="shared" ca="1" si="3"/>
        <v>573</v>
      </c>
      <c r="I29" s="1">
        <f t="shared" ca="1" si="3"/>
        <v>459</v>
      </c>
      <c r="J29" s="1">
        <f t="shared" ca="1" si="3"/>
        <v>454</v>
      </c>
      <c r="K29" s="1">
        <f t="shared" ca="1" si="3"/>
        <v>599</v>
      </c>
      <c r="L29" s="1">
        <f t="shared" ca="1" si="4"/>
        <v>446</v>
      </c>
      <c r="M29" s="1">
        <f t="shared" ca="1" si="4"/>
        <v>852</v>
      </c>
      <c r="N29" s="1">
        <f t="shared" ca="1" si="4"/>
        <v>504</v>
      </c>
      <c r="O29" s="1">
        <f t="shared" ca="1" si="4"/>
        <v>960</v>
      </c>
      <c r="P29" s="1">
        <f t="shared" ca="1" si="4"/>
        <v>85</v>
      </c>
      <c r="Q29" s="1">
        <f t="shared" ca="1" si="4"/>
        <v>238</v>
      </c>
      <c r="R29" s="1">
        <f t="shared" ca="1" si="4"/>
        <v>731</v>
      </c>
      <c r="S29" s="1">
        <f t="shared" ca="1" si="4"/>
        <v>405</v>
      </c>
      <c r="T29" s="1" t="str">
        <f t="shared" ca="1" si="4"/>
        <v/>
      </c>
      <c r="U29" s="1">
        <f t="shared" ca="1" si="4"/>
        <v>600</v>
      </c>
      <c r="V29" s="1">
        <f t="shared" ca="1" si="5"/>
        <v>493</v>
      </c>
      <c r="W29" s="1">
        <f t="shared" ca="1" si="5"/>
        <v>485</v>
      </c>
      <c r="X29" s="1">
        <f t="shared" ca="1" si="5"/>
        <v>895</v>
      </c>
      <c r="Y29" s="1">
        <f t="shared" ca="1" si="5"/>
        <v>369</v>
      </c>
      <c r="Z29" s="1">
        <f t="shared" ca="1" si="5"/>
        <v>671</v>
      </c>
      <c r="AA29" s="1">
        <f t="shared" ca="1" si="5"/>
        <v>882</v>
      </c>
      <c r="AB29" s="1">
        <f t="shared" ca="1" si="5"/>
        <v>348</v>
      </c>
      <c r="AC29" s="1">
        <f t="shared" ca="1" si="5"/>
        <v>280</v>
      </c>
      <c r="AD29" s="1">
        <f t="shared" ca="1" si="5"/>
        <v>702</v>
      </c>
      <c r="AE29" s="1">
        <f t="shared" ca="1" si="5"/>
        <v>297</v>
      </c>
      <c r="AF29" s="1">
        <f t="shared" ca="1" si="5"/>
        <v>911</v>
      </c>
      <c r="AG29" s="1">
        <f t="shared" ca="1" si="5"/>
        <v>800</v>
      </c>
      <c r="AH29" s="1">
        <f t="shared" ca="1" si="5"/>
        <v>194</v>
      </c>
    </row>
    <row r="30" spans="1:34" ht="15" customHeight="1">
      <c r="A30" s="4" t="str">
        <f>Rüstzeitmatrix_ok!$A21</f>
        <v>Produkt 20</v>
      </c>
      <c r="B30" s="1">
        <f t="shared" ca="1" si="3"/>
        <v>145</v>
      </c>
      <c r="C30" s="1">
        <f t="shared" ca="1" si="3"/>
        <v>430</v>
      </c>
      <c r="D30" s="1">
        <f t="shared" ca="1" si="3"/>
        <v>345</v>
      </c>
      <c r="E30" s="1">
        <f t="shared" ca="1" si="3"/>
        <v>610</v>
      </c>
      <c r="F30" s="1">
        <f t="shared" ca="1" si="3"/>
        <v>415</v>
      </c>
      <c r="G30" s="1">
        <f t="shared" ca="1" si="3"/>
        <v>633</v>
      </c>
      <c r="H30" s="1">
        <f t="shared" ca="1" si="3"/>
        <v>533</v>
      </c>
      <c r="I30" s="1">
        <f t="shared" ca="1" si="3"/>
        <v>318</v>
      </c>
      <c r="J30" s="1">
        <f t="shared" ca="1" si="3"/>
        <v>160</v>
      </c>
      <c r="K30" s="1">
        <f t="shared" ca="1" si="3"/>
        <v>125</v>
      </c>
      <c r="L30" s="1">
        <f t="shared" ca="1" si="4"/>
        <v>683</v>
      </c>
      <c r="M30" s="1">
        <f t="shared" ca="1" si="4"/>
        <v>333</v>
      </c>
      <c r="N30" s="1">
        <f t="shared" ca="1" si="4"/>
        <v>227</v>
      </c>
      <c r="O30" s="1">
        <f t="shared" ca="1" si="4"/>
        <v>580</v>
      </c>
      <c r="P30" s="1">
        <f t="shared" ca="1" si="4"/>
        <v>520</v>
      </c>
      <c r="Q30" s="1">
        <f t="shared" ca="1" si="4"/>
        <v>410</v>
      </c>
      <c r="R30" s="1">
        <f t="shared" ca="1" si="4"/>
        <v>206</v>
      </c>
      <c r="S30" s="1">
        <f t="shared" ca="1" si="4"/>
        <v>243</v>
      </c>
      <c r="T30" s="1">
        <f t="shared" ca="1" si="4"/>
        <v>600</v>
      </c>
      <c r="U30" s="1" t="str">
        <f t="shared" ca="1" si="4"/>
        <v/>
      </c>
      <c r="V30" s="1">
        <f t="shared" ca="1" si="5"/>
        <v>110</v>
      </c>
      <c r="W30" s="1">
        <f t="shared" ca="1" si="5"/>
        <v>454</v>
      </c>
      <c r="X30" s="1">
        <f t="shared" ca="1" si="5"/>
        <v>501</v>
      </c>
      <c r="Y30" s="1">
        <f t="shared" ca="1" si="5"/>
        <v>496</v>
      </c>
      <c r="Z30" s="1">
        <f t="shared" ca="1" si="5"/>
        <v>145</v>
      </c>
      <c r="AA30" s="1">
        <f t="shared" ca="1" si="5"/>
        <v>521</v>
      </c>
      <c r="AB30" s="1">
        <f t="shared" ca="1" si="5"/>
        <v>243</v>
      </c>
      <c r="AC30" s="1">
        <f t="shared" ca="1" si="5"/>
        <v>760</v>
      </c>
      <c r="AD30" s="1">
        <f t="shared" ca="1" si="5"/>
        <v>350</v>
      </c>
      <c r="AE30" s="1">
        <f t="shared" ca="1" si="5"/>
        <v>300</v>
      </c>
      <c r="AF30" s="1">
        <f t="shared" ca="1" si="5"/>
        <v>580</v>
      </c>
      <c r="AG30" s="1">
        <f t="shared" ca="1" si="5"/>
        <v>445</v>
      </c>
      <c r="AH30" s="1">
        <f t="shared" ca="1" si="5"/>
        <v>687</v>
      </c>
    </row>
    <row r="31" spans="1:34" ht="15" customHeight="1">
      <c r="A31" s="4" t="str">
        <f>Rüstzeitmatrix_ok!$A22</f>
        <v>Produkt 21</v>
      </c>
      <c r="B31" s="1">
        <f t="shared" ref="B31:K43" ca="1" si="6">IF($A31=B$10,"",IF(INDEX(Rüstzeitmatrix_ok_Daten,MATCH($A31,Rüstzeitmatrix_ok_Zeilen,0),MATCH(B$10,Rüstzeitmatrix_ok_Spalten,0))=0,INDEX(Rüstzeitmatrix_ok_Daten,MATCH(INDIRECT(ADDRESS(COLUMN(B:B)+9,1)),Rüstzeitmatrix_ok_Zeilen,0),MATCH(INDIRECT(ADDRESS(10,ROW(31:31)-9)),Rüstzeitmatrix_ok_Spalten,0)),INDEX(Rüstzeitmatrix_ok_Daten,MATCH($A31,Rüstzeitmatrix_ok_Zeilen,0),MATCH(B$10,Rüstzeitmatrix_ok_Spalten,0))))</f>
        <v>60</v>
      </c>
      <c r="C31" s="1">
        <f t="shared" ca="1" si="6"/>
        <v>538</v>
      </c>
      <c r="D31" s="1">
        <f t="shared" ca="1" si="6"/>
        <v>431</v>
      </c>
      <c r="E31" s="1">
        <f t="shared" ca="1" si="6"/>
        <v>553</v>
      </c>
      <c r="F31" s="1">
        <f t="shared" ca="1" si="6"/>
        <v>315</v>
      </c>
      <c r="G31" s="1">
        <f t="shared" ca="1" si="6"/>
        <v>683</v>
      </c>
      <c r="H31" s="1">
        <f t="shared" ca="1" si="6"/>
        <v>583</v>
      </c>
      <c r="I31" s="1">
        <f t="shared" ca="1" si="6"/>
        <v>373</v>
      </c>
      <c r="J31" s="1">
        <f t="shared" ca="1" si="6"/>
        <v>75</v>
      </c>
      <c r="K31" s="1">
        <f t="shared" ca="1" si="6"/>
        <v>185</v>
      </c>
      <c r="L31" s="1">
        <f t="shared" ref="L31:U43" ca="1" si="7">IF($A31=L$10,"",IF(INDEX(Rüstzeitmatrix_ok_Daten,MATCH($A31,Rüstzeitmatrix_ok_Zeilen,0),MATCH(L$10,Rüstzeitmatrix_ok_Spalten,0))=0,INDEX(Rüstzeitmatrix_ok_Daten,MATCH(INDIRECT(ADDRESS(COLUMN(L:L)+9,1)),Rüstzeitmatrix_ok_Zeilen,0),MATCH(INDIRECT(ADDRESS(10,ROW(31:31)-9)),Rüstzeitmatrix_ok_Spalten,0)),INDEX(Rüstzeitmatrix_ok_Daten,MATCH($A31,Rüstzeitmatrix_ok_Zeilen,0),MATCH(L$10,Rüstzeitmatrix_ok_Spalten,0))))</f>
        <v>626</v>
      </c>
      <c r="M31" s="1">
        <f t="shared" ca="1" si="7"/>
        <v>435</v>
      </c>
      <c r="N31" s="1">
        <f t="shared" ca="1" si="7"/>
        <v>277</v>
      </c>
      <c r="O31" s="1">
        <f t="shared" ca="1" si="7"/>
        <v>675</v>
      </c>
      <c r="P31" s="1">
        <f t="shared" ca="1" si="7"/>
        <v>381</v>
      </c>
      <c r="Q31" s="1">
        <f t="shared" ca="1" si="7"/>
        <v>295</v>
      </c>
      <c r="R31" s="1">
        <f t="shared" ca="1" si="7"/>
        <v>310</v>
      </c>
      <c r="S31" s="1">
        <f t="shared" ca="1" si="7"/>
        <v>243</v>
      </c>
      <c r="T31" s="1">
        <f t="shared" ca="1" si="7"/>
        <v>493</v>
      </c>
      <c r="U31" s="1">
        <f t="shared" ca="1" si="7"/>
        <v>110</v>
      </c>
      <c r="V31" s="1" t="str">
        <f t="shared" ref="V31:AH43" ca="1" si="8">IF($A31=V$10,"",IF(INDEX(Rüstzeitmatrix_ok_Daten,MATCH($A31,Rüstzeitmatrix_ok_Zeilen,0),MATCH(V$10,Rüstzeitmatrix_ok_Spalten,0))=0,INDEX(Rüstzeitmatrix_ok_Daten,MATCH(INDIRECT(ADDRESS(COLUMN(V:V)+9,1)),Rüstzeitmatrix_ok_Zeilen,0),MATCH(INDIRECT(ADDRESS(10,ROW(31:31)-9)),Rüstzeitmatrix_ok_Spalten,0)),INDEX(Rüstzeitmatrix_ok_Daten,MATCH($A31,Rüstzeitmatrix_ok_Zeilen,0),MATCH(V$10,Rüstzeitmatrix_ok_Spalten,0))))</f>
        <v/>
      </c>
      <c r="W31" s="1">
        <f t="shared" ca="1" si="8"/>
        <v>488</v>
      </c>
      <c r="X31" s="1">
        <f t="shared" ca="1" si="8"/>
        <v>604</v>
      </c>
      <c r="Y31" s="1">
        <f t="shared" ca="1" si="8"/>
        <v>417</v>
      </c>
      <c r="Z31" s="1">
        <f t="shared" ca="1" si="8"/>
        <v>247</v>
      </c>
      <c r="AA31" s="1">
        <f t="shared" ca="1" si="8"/>
        <v>578</v>
      </c>
      <c r="AB31" s="1">
        <f t="shared" ca="1" si="8"/>
        <v>144</v>
      </c>
      <c r="AC31" s="1">
        <f t="shared" ca="1" si="8"/>
        <v>646</v>
      </c>
      <c r="AD31" s="1">
        <f t="shared" ca="1" si="8"/>
        <v>415</v>
      </c>
      <c r="AE31" s="1">
        <f t="shared" ca="1" si="8"/>
        <v>200</v>
      </c>
      <c r="AF31" s="1">
        <f t="shared" ca="1" si="8"/>
        <v>611</v>
      </c>
      <c r="AG31" s="1">
        <f t="shared" ca="1" si="8"/>
        <v>510</v>
      </c>
      <c r="AH31" s="1">
        <f t="shared" ca="1" si="8"/>
        <v>562</v>
      </c>
    </row>
    <row r="32" spans="1:34" ht="15" customHeight="1">
      <c r="A32" s="4" t="str">
        <f>Rüstzeitmatrix_ok!$A23</f>
        <v>Produkt 22</v>
      </c>
      <c r="B32" s="1">
        <f t="shared" ca="1" si="6"/>
        <v>573</v>
      </c>
      <c r="C32" s="1">
        <f t="shared" ca="1" si="6"/>
        <v>431</v>
      </c>
      <c r="D32" s="1">
        <f t="shared" ca="1" si="6"/>
        <v>198</v>
      </c>
      <c r="E32" s="1">
        <f t="shared" ca="1" si="6"/>
        <v>184</v>
      </c>
      <c r="F32" s="1">
        <f t="shared" ca="1" si="6"/>
        <v>367</v>
      </c>
      <c r="G32" s="1">
        <f t="shared" ca="1" si="6"/>
        <v>244</v>
      </c>
      <c r="H32" s="1">
        <f t="shared" ca="1" si="6"/>
        <v>140</v>
      </c>
      <c r="I32" s="1">
        <f t="shared" ca="1" si="6"/>
        <v>170</v>
      </c>
      <c r="J32" s="1">
        <f t="shared" ca="1" si="6"/>
        <v>475</v>
      </c>
      <c r="K32" s="1">
        <f t="shared" ca="1" si="6"/>
        <v>407</v>
      </c>
      <c r="L32" s="1">
        <f t="shared" ca="1" si="7"/>
        <v>211</v>
      </c>
      <c r="M32" s="1">
        <f t="shared" ca="1" si="7"/>
        <v>642</v>
      </c>
      <c r="N32" s="1">
        <f t="shared" ca="1" si="7"/>
        <v>311</v>
      </c>
      <c r="O32" s="1">
        <f t="shared" ca="1" si="7"/>
        <v>513</v>
      </c>
      <c r="P32" s="1">
        <f t="shared" ca="1" si="7"/>
        <v>387</v>
      </c>
      <c r="Q32" s="1">
        <f t="shared" ca="1" si="7"/>
        <v>252</v>
      </c>
      <c r="R32" s="1">
        <f t="shared" ca="1" si="7"/>
        <v>515</v>
      </c>
      <c r="S32" s="1">
        <f t="shared" ca="1" si="7"/>
        <v>278</v>
      </c>
      <c r="T32" s="1">
        <f t="shared" ca="1" si="7"/>
        <v>485</v>
      </c>
      <c r="U32" s="1">
        <f t="shared" ca="1" si="7"/>
        <v>454</v>
      </c>
      <c r="V32" s="1">
        <f t="shared" ca="1" si="8"/>
        <v>488</v>
      </c>
      <c r="W32" s="1" t="str">
        <f t="shared" ca="1" si="8"/>
        <v/>
      </c>
      <c r="X32" s="1">
        <f t="shared" ca="1" si="8"/>
        <v>564</v>
      </c>
      <c r="Y32" s="1">
        <f t="shared" ca="1" si="8"/>
        <v>108</v>
      </c>
      <c r="Z32" s="1">
        <f t="shared" ca="1" si="8"/>
        <v>497</v>
      </c>
      <c r="AA32" s="1">
        <f t="shared" ca="1" si="8"/>
        <v>436</v>
      </c>
      <c r="AB32" s="1">
        <f t="shared" ca="1" si="8"/>
        <v>450</v>
      </c>
      <c r="AC32" s="1">
        <f t="shared" ca="1" si="8"/>
        <v>322</v>
      </c>
      <c r="AD32" s="1">
        <f t="shared" ca="1" si="8"/>
        <v>266</v>
      </c>
      <c r="AE32" s="1">
        <f t="shared" ca="1" si="8"/>
        <v>410</v>
      </c>
      <c r="AF32" s="1">
        <f t="shared" ca="1" si="8"/>
        <v>461</v>
      </c>
      <c r="AG32" s="1">
        <f t="shared" ca="1" si="8"/>
        <v>349</v>
      </c>
      <c r="AH32" s="1">
        <f t="shared" ca="1" si="8"/>
        <v>375</v>
      </c>
    </row>
    <row r="33" spans="1:34" ht="15" customHeight="1">
      <c r="A33" s="4" t="str">
        <f>Rüstzeitmatrix_ok!$A24</f>
        <v>Produkt 23</v>
      </c>
      <c r="B33" s="1">
        <f t="shared" ca="1" si="6"/>
        <v>625</v>
      </c>
      <c r="C33" s="1">
        <f t="shared" ca="1" si="6"/>
        <v>184</v>
      </c>
      <c r="D33" s="1">
        <f t="shared" ca="1" si="6"/>
        <v>372</v>
      </c>
      <c r="E33" s="1">
        <f t="shared" ca="1" si="6"/>
        <v>739</v>
      </c>
      <c r="F33" s="1">
        <f t="shared" ca="1" si="6"/>
        <v>780</v>
      </c>
      <c r="G33" s="1">
        <f t="shared" ca="1" si="6"/>
        <v>739</v>
      </c>
      <c r="H33" s="1">
        <f t="shared" ca="1" si="6"/>
        <v>639</v>
      </c>
      <c r="I33" s="1">
        <f t="shared" ca="1" si="6"/>
        <v>567</v>
      </c>
      <c r="J33" s="1">
        <f t="shared" ca="1" si="6"/>
        <v>655</v>
      </c>
      <c r="K33" s="1">
        <f t="shared" ca="1" si="6"/>
        <v>430</v>
      </c>
      <c r="L33" s="1">
        <f t="shared" ca="1" si="7"/>
        <v>812</v>
      </c>
      <c r="M33" s="1">
        <f t="shared" ca="1" si="7"/>
        <v>175</v>
      </c>
      <c r="N33" s="1">
        <f t="shared" ca="1" si="7"/>
        <v>390</v>
      </c>
      <c r="O33" s="1">
        <f t="shared" ca="1" si="7"/>
        <v>155</v>
      </c>
      <c r="P33" s="1">
        <f t="shared" ca="1" si="7"/>
        <v>806</v>
      </c>
      <c r="Q33" s="1">
        <f t="shared" ca="1" si="7"/>
        <v>656</v>
      </c>
      <c r="R33" s="1">
        <f t="shared" ca="1" si="7"/>
        <v>273</v>
      </c>
      <c r="S33" s="1">
        <f t="shared" ca="1" si="7"/>
        <v>490</v>
      </c>
      <c r="T33" s="1">
        <f t="shared" ca="1" si="7"/>
        <v>895</v>
      </c>
      <c r="U33" s="1">
        <f t="shared" ca="1" si="7"/>
        <v>501</v>
      </c>
      <c r="V33" s="1">
        <f t="shared" ca="1" si="8"/>
        <v>604</v>
      </c>
      <c r="W33" s="1">
        <f t="shared" ca="1" si="8"/>
        <v>564</v>
      </c>
      <c r="X33" s="1" t="str">
        <f t="shared" ca="1" si="8"/>
        <v/>
      </c>
      <c r="Y33" s="1">
        <f t="shared" ca="1" si="8"/>
        <v>727</v>
      </c>
      <c r="Z33" s="1">
        <f t="shared" ca="1" si="8"/>
        <v>363</v>
      </c>
      <c r="AA33" s="1">
        <f t="shared" ca="1" si="8"/>
        <v>194</v>
      </c>
      <c r="AB33" s="1">
        <f t="shared" ca="1" si="8"/>
        <v>683</v>
      </c>
      <c r="AC33" s="1">
        <f t="shared" ca="1" si="8"/>
        <v>879</v>
      </c>
      <c r="AD33" s="1">
        <f t="shared" ca="1" si="8"/>
        <v>301</v>
      </c>
      <c r="AE33" s="1">
        <f t="shared" ca="1" si="8"/>
        <v>733</v>
      </c>
      <c r="AF33" s="1">
        <f t="shared" ca="1" si="8"/>
        <v>364</v>
      </c>
      <c r="AG33" s="1">
        <f t="shared" ca="1" si="8"/>
        <v>310</v>
      </c>
      <c r="AH33" s="1">
        <f t="shared" ca="1" si="8"/>
        <v>932</v>
      </c>
    </row>
    <row r="34" spans="1:34" ht="15" customHeight="1">
      <c r="A34" s="4" t="str">
        <f>Rüstzeitmatrix_ok!$A25</f>
        <v>Produkt 24</v>
      </c>
      <c r="B34" s="1">
        <f t="shared" ca="1" si="6"/>
        <v>496</v>
      </c>
      <c r="C34" s="1">
        <f t="shared" ca="1" si="6"/>
        <v>530</v>
      </c>
      <c r="D34" s="1">
        <f t="shared" ca="1" si="6"/>
        <v>295</v>
      </c>
      <c r="E34" s="1">
        <f t="shared" ca="1" si="6"/>
        <v>131</v>
      </c>
      <c r="F34" s="1">
        <f t="shared" ca="1" si="6"/>
        <v>251</v>
      </c>
      <c r="G34" s="1">
        <f t="shared" ca="1" si="6"/>
        <v>233</v>
      </c>
      <c r="H34" s="1">
        <f t="shared" ca="1" si="6"/>
        <v>228</v>
      </c>
      <c r="I34" s="1">
        <f t="shared" ca="1" si="6"/>
        <v>209</v>
      </c>
      <c r="J34" s="1">
        <f t="shared" ca="1" si="6"/>
        <v>384</v>
      </c>
      <c r="K34" s="1">
        <f t="shared" ca="1" si="6"/>
        <v>445</v>
      </c>
      <c r="L34" s="1">
        <f t="shared" ca="1" si="7"/>
        <v>202</v>
      </c>
      <c r="M34" s="1">
        <f t="shared" ca="1" si="7"/>
        <v>700</v>
      </c>
      <c r="N34" s="1">
        <f t="shared" ca="1" si="7"/>
        <v>346</v>
      </c>
      <c r="O34" s="1">
        <f t="shared" ca="1" si="7"/>
        <v>615</v>
      </c>
      <c r="P34" s="1">
        <f t="shared" ca="1" si="7"/>
        <v>271</v>
      </c>
      <c r="Q34" s="1">
        <f t="shared" ca="1" si="7"/>
        <v>136</v>
      </c>
      <c r="R34" s="1">
        <f t="shared" ca="1" si="7"/>
        <v>576</v>
      </c>
      <c r="S34" s="1">
        <f t="shared" ca="1" si="7"/>
        <v>247</v>
      </c>
      <c r="T34" s="1">
        <f t="shared" ca="1" si="7"/>
        <v>369</v>
      </c>
      <c r="U34" s="1">
        <f t="shared" ca="1" si="7"/>
        <v>496</v>
      </c>
      <c r="V34" s="1">
        <f t="shared" ca="1" si="8"/>
        <v>417</v>
      </c>
      <c r="W34" s="1">
        <f t="shared" ca="1" si="8"/>
        <v>108</v>
      </c>
      <c r="X34" s="1">
        <f t="shared" ca="1" si="8"/>
        <v>727</v>
      </c>
      <c r="Y34" s="1" t="str">
        <f t="shared" ca="1" si="8"/>
        <v/>
      </c>
      <c r="Z34" s="1">
        <f t="shared" ca="1" si="8"/>
        <v>505</v>
      </c>
      <c r="AA34" s="1">
        <f t="shared" ca="1" si="8"/>
        <v>522</v>
      </c>
      <c r="AB34" s="1">
        <f t="shared" ca="1" si="8"/>
        <v>342</v>
      </c>
      <c r="AC34" s="1">
        <f t="shared" ca="1" si="8"/>
        <v>269</v>
      </c>
      <c r="AD34" s="1">
        <f t="shared" ca="1" si="8"/>
        <v>360</v>
      </c>
      <c r="AE34" s="1">
        <f t="shared" ca="1" si="8"/>
        <v>291</v>
      </c>
      <c r="AF34" s="1">
        <f t="shared" ca="1" si="8"/>
        <v>563</v>
      </c>
      <c r="AG34" s="1">
        <f t="shared" ca="1" si="8"/>
        <v>449</v>
      </c>
      <c r="AH34" s="1">
        <f t="shared" ca="1" si="8"/>
        <v>316</v>
      </c>
    </row>
    <row r="35" spans="1:34" ht="15" customHeight="1">
      <c r="A35" s="4" t="str">
        <f>Rüstzeitmatrix_ok!$A26</f>
        <v>Produkt 25</v>
      </c>
      <c r="B35" s="1">
        <f t="shared" ca="1" si="6"/>
        <v>284</v>
      </c>
      <c r="C35" s="1">
        <f t="shared" ca="1" si="6"/>
        <v>297</v>
      </c>
      <c r="D35" s="1">
        <f t="shared" ca="1" si="6"/>
        <v>329</v>
      </c>
      <c r="E35" s="1">
        <f t="shared" ca="1" si="6"/>
        <v>657</v>
      </c>
      <c r="F35" s="1">
        <f t="shared" ca="1" si="6"/>
        <v>541</v>
      </c>
      <c r="G35" s="1">
        <f t="shared" ca="1" si="6"/>
        <v>660</v>
      </c>
      <c r="H35" s="1">
        <f t="shared" ca="1" si="6"/>
        <v>560</v>
      </c>
      <c r="I35" s="1">
        <f t="shared" ca="1" si="6"/>
        <v>339</v>
      </c>
      <c r="J35" s="1">
        <f t="shared" ca="1" si="6"/>
        <v>327</v>
      </c>
      <c r="K35" s="1">
        <f t="shared" ca="1" si="6"/>
        <v>106</v>
      </c>
      <c r="L35" s="1">
        <f t="shared" ca="1" si="7"/>
        <v>730</v>
      </c>
      <c r="M35" s="1">
        <f t="shared" ca="1" si="7"/>
        <v>195</v>
      </c>
      <c r="N35" s="1">
        <f t="shared" ca="1" si="7"/>
        <v>166</v>
      </c>
      <c r="O35" s="1">
        <f t="shared" ca="1" si="7"/>
        <v>444</v>
      </c>
      <c r="P35" s="1">
        <f t="shared" ca="1" si="7"/>
        <v>580</v>
      </c>
      <c r="Q35" s="1">
        <f t="shared" ca="1" si="7"/>
        <v>433</v>
      </c>
      <c r="R35" s="1">
        <f t="shared" ca="1" si="7"/>
        <v>58</v>
      </c>
      <c r="S35" s="1">
        <f t="shared" ca="1" si="7"/>
        <v>265</v>
      </c>
      <c r="T35" s="1">
        <f t="shared" ca="1" si="7"/>
        <v>671</v>
      </c>
      <c r="U35" s="1">
        <f t="shared" ca="1" si="7"/>
        <v>145</v>
      </c>
      <c r="V35" s="1">
        <f t="shared" ca="1" si="8"/>
        <v>247</v>
      </c>
      <c r="W35" s="1">
        <f t="shared" ca="1" si="8"/>
        <v>497</v>
      </c>
      <c r="X35" s="1">
        <f t="shared" ca="1" si="8"/>
        <v>363</v>
      </c>
      <c r="Y35" s="1">
        <f t="shared" ca="1" si="8"/>
        <v>505</v>
      </c>
      <c r="Z35" s="1" t="str">
        <f t="shared" ca="1" si="8"/>
        <v/>
      </c>
      <c r="AA35" s="1">
        <f t="shared" ca="1" si="8"/>
        <v>347</v>
      </c>
      <c r="AB35" s="1">
        <f t="shared" ca="1" si="8"/>
        <v>350</v>
      </c>
      <c r="AC35" s="1">
        <f t="shared" ca="1" si="8"/>
        <v>761</v>
      </c>
      <c r="AD35" s="1">
        <f t="shared" ca="1" si="8"/>
        <v>248</v>
      </c>
      <c r="AE35" s="1">
        <f t="shared" ca="1" si="8"/>
        <v>410</v>
      </c>
      <c r="AF35" s="1">
        <f t="shared" ca="1" si="8"/>
        <v>444</v>
      </c>
      <c r="AG35" s="1">
        <f t="shared" ca="1" si="8"/>
        <v>343</v>
      </c>
      <c r="AH35" s="1">
        <f t="shared" ca="1" si="8"/>
        <v>731</v>
      </c>
    </row>
    <row r="36" spans="1:34" ht="15" customHeight="1">
      <c r="A36" s="4" t="str">
        <f>Rüstzeitmatrix_ok!$A27</f>
        <v>Produkt 26</v>
      </c>
      <c r="B36" s="1">
        <f t="shared" ca="1" si="6"/>
        <v>650</v>
      </c>
      <c r="C36" s="1">
        <f t="shared" ca="1" si="6"/>
        <v>81</v>
      </c>
      <c r="D36" s="1">
        <f t="shared" ca="1" si="6"/>
        <v>244</v>
      </c>
      <c r="E36" s="1">
        <f t="shared" ca="1" si="6"/>
        <v>596</v>
      </c>
      <c r="F36" s="1">
        <f t="shared" ca="1" si="6"/>
        <v>766</v>
      </c>
      <c r="G36" s="1">
        <f t="shared" ca="1" si="6"/>
        <v>596</v>
      </c>
      <c r="H36" s="1">
        <f t="shared" ca="1" si="6"/>
        <v>496</v>
      </c>
      <c r="I36" s="1">
        <f t="shared" ca="1" si="6"/>
        <v>425</v>
      </c>
      <c r="J36" s="1">
        <f t="shared" ca="1" si="6"/>
        <v>646</v>
      </c>
      <c r="K36" s="1">
        <f t="shared" ca="1" si="6"/>
        <v>412</v>
      </c>
      <c r="L36" s="1">
        <f t="shared" ca="1" si="7"/>
        <v>669</v>
      </c>
      <c r="M36" s="1">
        <f t="shared" ca="1" si="7"/>
        <v>400</v>
      </c>
      <c r="N36" s="1">
        <f t="shared" ca="1" si="7"/>
        <v>382</v>
      </c>
      <c r="O36" s="1">
        <f t="shared" ca="1" si="7"/>
        <v>89</v>
      </c>
      <c r="P36" s="1">
        <f t="shared" ca="1" si="7"/>
        <v>772</v>
      </c>
      <c r="Q36" s="1">
        <f t="shared" ca="1" si="7"/>
        <v>647</v>
      </c>
      <c r="R36" s="1">
        <f t="shared" ca="1" si="7"/>
        <v>270</v>
      </c>
      <c r="S36" s="1">
        <f t="shared" ca="1" si="7"/>
        <v>482</v>
      </c>
      <c r="T36" s="1">
        <f t="shared" ca="1" si="7"/>
        <v>882</v>
      </c>
      <c r="U36" s="1">
        <f t="shared" ca="1" si="7"/>
        <v>521</v>
      </c>
      <c r="V36" s="1">
        <f t="shared" ca="1" si="8"/>
        <v>578</v>
      </c>
      <c r="W36" s="1">
        <f t="shared" ca="1" si="8"/>
        <v>436</v>
      </c>
      <c r="X36" s="1">
        <f t="shared" ca="1" si="8"/>
        <v>194</v>
      </c>
      <c r="Y36" s="1">
        <f t="shared" ca="1" si="8"/>
        <v>522</v>
      </c>
      <c r="Z36" s="1">
        <f t="shared" ca="1" si="8"/>
        <v>347</v>
      </c>
      <c r="AA36" s="1" t="str">
        <f t="shared" ca="1" si="8"/>
        <v/>
      </c>
      <c r="AB36" s="1">
        <f t="shared" ca="1" si="8"/>
        <v>668</v>
      </c>
      <c r="AC36" s="1">
        <f t="shared" ca="1" si="8"/>
        <v>731</v>
      </c>
      <c r="AD36" s="1">
        <f t="shared" ca="1" si="8"/>
        <v>162</v>
      </c>
      <c r="AE36" s="1">
        <f t="shared" ca="1" si="8"/>
        <v>655</v>
      </c>
      <c r="AF36" s="1">
        <f t="shared" ca="1" si="8"/>
        <v>180</v>
      </c>
      <c r="AG36" s="1">
        <f t="shared" ca="1" si="8"/>
        <v>106</v>
      </c>
      <c r="AH36" s="1">
        <f t="shared" ca="1" si="8"/>
        <v>771</v>
      </c>
    </row>
    <row r="37" spans="1:34" ht="15" customHeight="1">
      <c r="A37" s="4" t="str">
        <f>Rüstzeitmatrix_ok!$A28</f>
        <v>Produkt 27</v>
      </c>
      <c r="B37" s="1">
        <f t="shared" ca="1" si="6"/>
        <v>206</v>
      </c>
      <c r="C37" s="1">
        <f t="shared" ca="1" si="6"/>
        <v>620</v>
      </c>
      <c r="D37" s="1">
        <f t="shared" ca="1" si="6"/>
        <v>520</v>
      </c>
      <c r="E37" s="1">
        <f t="shared" ca="1" si="6"/>
        <v>450</v>
      </c>
      <c r="F37" s="1">
        <f t="shared" ca="1" si="6"/>
        <v>170</v>
      </c>
      <c r="G37" s="1">
        <f t="shared" ca="1" si="6"/>
        <v>579</v>
      </c>
      <c r="H37" s="1">
        <f t="shared" ca="1" si="6"/>
        <v>597</v>
      </c>
      <c r="I37" s="1">
        <f t="shared" ca="1" si="6"/>
        <v>384</v>
      </c>
      <c r="J37" s="1">
        <f t="shared" ca="1" si="6"/>
        <v>87</v>
      </c>
      <c r="K37" s="1">
        <f t="shared" ca="1" si="6"/>
        <v>280</v>
      </c>
      <c r="L37" s="1">
        <f t="shared" ca="1" si="7"/>
        <v>523</v>
      </c>
      <c r="M37" s="1">
        <f t="shared" ca="1" si="7"/>
        <v>548</v>
      </c>
      <c r="N37" s="1">
        <f t="shared" ca="1" si="7"/>
        <v>304</v>
      </c>
      <c r="O37" s="1">
        <f t="shared" ca="1" si="7"/>
        <v>763</v>
      </c>
      <c r="P37" s="1">
        <f t="shared" ca="1" si="7"/>
        <v>260</v>
      </c>
      <c r="Q37" s="1">
        <f t="shared" ca="1" si="7"/>
        <v>190</v>
      </c>
      <c r="R37" s="1">
        <f t="shared" ca="1" si="7"/>
        <v>421</v>
      </c>
      <c r="S37" s="1">
        <f t="shared" ca="1" si="7"/>
        <v>200</v>
      </c>
      <c r="T37" s="1">
        <f t="shared" ca="1" si="7"/>
        <v>348</v>
      </c>
      <c r="U37" s="1">
        <f t="shared" ca="1" si="7"/>
        <v>243</v>
      </c>
      <c r="V37" s="1">
        <f t="shared" ca="1" si="8"/>
        <v>144</v>
      </c>
      <c r="W37" s="1">
        <f t="shared" ca="1" si="8"/>
        <v>450</v>
      </c>
      <c r="X37" s="1">
        <f t="shared" ca="1" si="8"/>
        <v>683</v>
      </c>
      <c r="Y37" s="1">
        <f t="shared" ca="1" si="8"/>
        <v>342</v>
      </c>
      <c r="Z37" s="1">
        <f t="shared" ca="1" si="8"/>
        <v>350</v>
      </c>
      <c r="AA37" s="1">
        <f t="shared" ca="1" si="8"/>
        <v>668</v>
      </c>
      <c r="AB37" s="1" t="str">
        <f t="shared" ca="1" si="8"/>
        <v/>
      </c>
      <c r="AC37" s="1">
        <f t="shared" ca="1" si="8"/>
        <v>529</v>
      </c>
      <c r="AD37" s="1">
        <f t="shared" ca="1" si="8"/>
        <v>490</v>
      </c>
      <c r="AE37" s="1">
        <f t="shared" ca="1" si="8"/>
        <v>60</v>
      </c>
      <c r="AF37" s="1">
        <f t="shared" ca="1" si="8"/>
        <v>695</v>
      </c>
      <c r="AG37" s="1">
        <f t="shared" ca="1" si="8"/>
        <v>585</v>
      </c>
      <c r="AH37" s="1">
        <f t="shared" ca="1" si="8"/>
        <v>471</v>
      </c>
    </row>
    <row r="38" spans="1:34" ht="15" customHeight="1">
      <c r="A38" s="4" t="str">
        <f>Rüstzeitmatrix_ok!$A29</f>
        <v>Produkt 28</v>
      </c>
      <c r="B38" s="1">
        <f t="shared" ca="1" si="6"/>
        <v>715</v>
      </c>
      <c r="C38" s="1">
        <f t="shared" ca="1" si="6"/>
        <v>729</v>
      </c>
      <c r="D38" s="1">
        <f t="shared" ca="1" si="6"/>
        <v>494</v>
      </c>
      <c r="E38" s="1">
        <f t="shared" ca="1" si="6"/>
        <v>130</v>
      </c>
      <c r="F38" s="1">
        <f t="shared" ca="1" si="6"/>
        <v>353</v>
      </c>
      <c r="G38" s="1">
        <f t="shared" ca="1" si="6"/>
        <v>304</v>
      </c>
      <c r="H38" s="1">
        <f t="shared" ca="1" si="6"/>
        <v>366</v>
      </c>
      <c r="I38" s="1">
        <f t="shared" ca="1" si="6"/>
        <v>438</v>
      </c>
      <c r="J38" s="1">
        <f t="shared" ca="1" si="6"/>
        <v>599</v>
      </c>
      <c r="K38" s="1">
        <f t="shared" ca="1" si="6"/>
        <v>704</v>
      </c>
      <c r="L38" s="1">
        <f t="shared" ca="1" si="7"/>
        <v>279</v>
      </c>
      <c r="M38" s="1">
        <f t="shared" ca="1" si="7"/>
        <v>942</v>
      </c>
      <c r="N38" s="1">
        <f t="shared" ca="1" si="7"/>
        <v>605</v>
      </c>
      <c r="O38" s="1">
        <f t="shared" ca="1" si="7"/>
        <v>813</v>
      </c>
      <c r="P38" s="1">
        <f t="shared" ca="1" si="7"/>
        <v>235</v>
      </c>
      <c r="Q38" s="1">
        <f t="shared" ca="1" si="7"/>
        <v>395</v>
      </c>
      <c r="R38" s="1">
        <f t="shared" ca="1" si="7"/>
        <v>815</v>
      </c>
      <c r="S38" s="1">
        <f t="shared" ca="1" si="7"/>
        <v>508</v>
      </c>
      <c r="T38" s="1">
        <f t="shared" ca="1" si="7"/>
        <v>280</v>
      </c>
      <c r="U38" s="1">
        <f t="shared" ca="1" si="7"/>
        <v>760</v>
      </c>
      <c r="V38" s="1">
        <f t="shared" ca="1" si="8"/>
        <v>646</v>
      </c>
      <c r="W38" s="1">
        <f t="shared" ca="1" si="8"/>
        <v>322</v>
      </c>
      <c r="X38" s="1">
        <f t="shared" ca="1" si="8"/>
        <v>879</v>
      </c>
      <c r="Y38" s="1">
        <f t="shared" ca="1" si="8"/>
        <v>269</v>
      </c>
      <c r="Z38" s="1">
        <f t="shared" ca="1" si="8"/>
        <v>761</v>
      </c>
      <c r="AA38" s="1">
        <f t="shared" ca="1" si="8"/>
        <v>731</v>
      </c>
      <c r="AB38" s="1">
        <f t="shared" ca="1" si="8"/>
        <v>529</v>
      </c>
      <c r="AC38" s="1" t="str">
        <f t="shared" ca="1" si="8"/>
        <v/>
      </c>
      <c r="AD38" s="1">
        <f t="shared" ca="1" si="8"/>
        <v>567</v>
      </c>
      <c r="AE38" s="1">
        <f t="shared" ca="1" si="8"/>
        <v>436</v>
      </c>
      <c r="AF38" s="1">
        <f t="shared" ca="1" si="8"/>
        <v>762</v>
      </c>
      <c r="AG38" s="1">
        <f t="shared" ca="1" si="8"/>
        <v>644</v>
      </c>
      <c r="AH38" s="1">
        <f t="shared" ca="1" si="8"/>
        <v>103</v>
      </c>
    </row>
    <row r="39" spans="1:34" ht="15" customHeight="1">
      <c r="A39" s="4" t="str">
        <f>Rüstzeitmatrix_ok!$A30</f>
        <v>Produkt 29</v>
      </c>
      <c r="B39" s="1">
        <f t="shared" ca="1" si="6"/>
        <v>472</v>
      </c>
      <c r="C39" s="1">
        <f t="shared" ca="1" si="6"/>
        <v>180</v>
      </c>
      <c r="D39" s="1">
        <f t="shared" ca="1" si="6"/>
        <v>74</v>
      </c>
      <c r="E39" s="1">
        <f t="shared" ca="1" si="6"/>
        <v>426</v>
      </c>
      <c r="F39" s="1">
        <f t="shared" ca="1" si="6"/>
        <v>590</v>
      </c>
      <c r="G39" s="1">
        <f t="shared" ca="1" si="6"/>
        <v>426</v>
      </c>
      <c r="H39" s="1">
        <f t="shared" ca="1" si="6"/>
        <v>325</v>
      </c>
      <c r="I39" s="1">
        <f t="shared" ca="1" si="6"/>
        <v>264</v>
      </c>
      <c r="J39" s="1">
        <f t="shared" ca="1" si="6"/>
        <v>465</v>
      </c>
      <c r="K39" s="1">
        <f t="shared" ca="1" si="6"/>
        <v>235</v>
      </c>
      <c r="L39" s="1">
        <f t="shared" ca="1" si="7"/>
        <v>499</v>
      </c>
      <c r="M39" s="1">
        <f t="shared" ca="1" si="7"/>
        <v>378</v>
      </c>
      <c r="N39" s="1">
        <f t="shared" ca="1" si="7"/>
        <v>202</v>
      </c>
      <c r="O39" s="1">
        <f t="shared" ca="1" si="7"/>
        <v>267</v>
      </c>
      <c r="P39" s="1">
        <f t="shared" ca="1" si="7"/>
        <v>616</v>
      </c>
      <c r="Q39" s="1">
        <f t="shared" ca="1" si="7"/>
        <v>476</v>
      </c>
      <c r="R39" s="1">
        <f t="shared" ca="1" si="7"/>
        <v>253</v>
      </c>
      <c r="S39" s="1">
        <f t="shared" ca="1" si="7"/>
        <v>309</v>
      </c>
      <c r="T39" s="1">
        <f t="shared" ca="1" si="7"/>
        <v>702</v>
      </c>
      <c r="U39" s="1">
        <f t="shared" ca="1" si="7"/>
        <v>350</v>
      </c>
      <c r="V39" s="1">
        <f t="shared" ca="1" si="8"/>
        <v>415</v>
      </c>
      <c r="W39" s="1">
        <f t="shared" ca="1" si="8"/>
        <v>266</v>
      </c>
      <c r="X39" s="1">
        <f t="shared" ca="1" si="8"/>
        <v>301</v>
      </c>
      <c r="Y39" s="1">
        <f t="shared" ca="1" si="8"/>
        <v>360</v>
      </c>
      <c r="Z39" s="1">
        <f t="shared" ca="1" si="8"/>
        <v>248</v>
      </c>
      <c r="AA39" s="1">
        <f t="shared" ca="1" si="8"/>
        <v>162</v>
      </c>
      <c r="AB39" s="1">
        <f t="shared" ca="1" si="8"/>
        <v>490</v>
      </c>
      <c r="AC39" s="1">
        <f t="shared" ca="1" si="8"/>
        <v>567</v>
      </c>
      <c r="AD39" s="1" t="str">
        <f t="shared" ca="1" si="8"/>
        <v/>
      </c>
      <c r="AE39" s="1">
        <f t="shared" ca="1" si="8"/>
        <v>485</v>
      </c>
      <c r="AF39" s="1">
        <f t="shared" ca="1" si="8"/>
        <v>205</v>
      </c>
      <c r="AG39" s="1">
        <f t="shared" ca="1" si="8"/>
        <v>105</v>
      </c>
      <c r="AH39" s="1">
        <f t="shared" ca="1" si="8"/>
        <v>615</v>
      </c>
    </row>
    <row r="40" spans="1:34" ht="15" customHeight="1">
      <c r="A40" s="4" t="str">
        <f>Rüstzeitmatrix_ok!$A31</f>
        <v>Produkt 30</v>
      </c>
      <c r="B40" s="1">
        <f t="shared" ca="1" si="6"/>
        <v>256</v>
      </c>
      <c r="C40" s="1">
        <f t="shared" ca="1" si="6"/>
        <v>580</v>
      </c>
      <c r="D40" s="1">
        <f t="shared" ca="1" si="6"/>
        <v>635</v>
      </c>
      <c r="E40" s="1">
        <f t="shared" ca="1" si="6"/>
        <v>410</v>
      </c>
      <c r="F40" s="1">
        <f t="shared" ca="1" si="6"/>
        <v>120</v>
      </c>
      <c r="G40" s="1">
        <f t="shared" ca="1" si="6"/>
        <v>528</v>
      </c>
      <c r="H40" s="1">
        <f t="shared" ca="1" si="6"/>
        <v>590</v>
      </c>
      <c r="I40" s="1">
        <f t="shared" ca="1" si="6"/>
        <v>373</v>
      </c>
      <c r="J40" s="1">
        <f t="shared" ca="1" si="6"/>
        <v>135</v>
      </c>
      <c r="K40" s="1">
        <f t="shared" ca="1" si="6"/>
        <v>340</v>
      </c>
      <c r="L40" s="1">
        <f t="shared" ca="1" si="7"/>
        <v>483</v>
      </c>
      <c r="M40" s="1">
        <f t="shared" ca="1" si="7"/>
        <v>556</v>
      </c>
      <c r="N40" s="1">
        <f t="shared" ca="1" si="7"/>
        <v>290</v>
      </c>
      <c r="O40" s="1">
        <f t="shared" ca="1" si="7"/>
        <v>755</v>
      </c>
      <c r="P40" s="1">
        <f t="shared" ca="1" si="7"/>
        <v>200</v>
      </c>
      <c r="Q40" s="1">
        <f t="shared" ca="1" si="7"/>
        <v>135</v>
      </c>
      <c r="R40" s="1">
        <f t="shared" ca="1" si="7"/>
        <v>429</v>
      </c>
      <c r="S40" s="1">
        <f t="shared" ca="1" si="7"/>
        <v>180</v>
      </c>
      <c r="T40" s="1">
        <f t="shared" ca="1" si="7"/>
        <v>297</v>
      </c>
      <c r="U40" s="1">
        <f t="shared" ca="1" si="7"/>
        <v>300</v>
      </c>
      <c r="V40" s="1">
        <f t="shared" ca="1" si="8"/>
        <v>200</v>
      </c>
      <c r="W40" s="1">
        <f t="shared" ca="1" si="8"/>
        <v>410</v>
      </c>
      <c r="X40" s="1">
        <f t="shared" ca="1" si="8"/>
        <v>733</v>
      </c>
      <c r="Y40" s="1">
        <f t="shared" ca="1" si="8"/>
        <v>291</v>
      </c>
      <c r="Z40" s="1">
        <f t="shared" ca="1" si="8"/>
        <v>410</v>
      </c>
      <c r="AA40" s="1">
        <f t="shared" ca="1" si="8"/>
        <v>655</v>
      </c>
      <c r="AB40" s="1">
        <f t="shared" ca="1" si="8"/>
        <v>60</v>
      </c>
      <c r="AC40" s="1">
        <f t="shared" ca="1" si="8"/>
        <v>436</v>
      </c>
      <c r="AD40" s="1">
        <f t="shared" ca="1" si="8"/>
        <v>485</v>
      </c>
      <c r="AE40" s="1" t="str">
        <f t="shared" ca="1" si="8"/>
        <v/>
      </c>
      <c r="AF40" s="1">
        <f t="shared" ca="1" si="8"/>
        <v>746</v>
      </c>
      <c r="AG40" s="1">
        <f t="shared" ca="1" si="8"/>
        <v>585</v>
      </c>
      <c r="AH40" s="1">
        <f t="shared" ca="1" si="8"/>
        <v>367</v>
      </c>
    </row>
    <row r="41" spans="1:34" ht="15" customHeight="1">
      <c r="A41" s="4" t="str">
        <f>Rüstzeitmatrix_ok!$A32</f>
        <v>Produkt 31</v>
      </c>
      <c r="B41" s="1">
        <f t="shared" ca="1" si="6"/>
        <v>683</v>
      </c>
      <c r="C41" s="1">
        <f t="shared" ca="1" si="6"/>
        <v>232</v>
      </c>
      <c r="D41" s="1">
        <f t="shared" ca="1" si="6"/>
        <v>273</v>
      </c>
      <c r="E41" s="1">
        <f t="shared" ca="1" si="6"/>
        <v>625</v>
      </c>
      <c r="F41" s="1">
        <f t="shared" ca="1" si="6"/>
        <v>796</v>
      </c>
      <c r="G41" s="1">
        <f t="shared" ca="1" si="6"/>
        <v>478</v>
      </c>
      <c r="H41" s="1">
        <f t="shared" ca="1" si="6"/>
        <v>378</v>
      </c>
      <c r="I41" s="1">
        <f t="shared" ca="1" si="6"/>
        <v>459</v>
      </c>
      <c r="J41" s="1">
        <f t="shared" ca="1" si="6"/>
        <v>676</v>
      </c>
      <c r="K41" s="1">
        <f t="shared" ca="1" si="6"/>
        <v>330</v>
      </c>
      <c r="L41" s="1">
        <f t="shared" ca="1" si="7"/>
        <v>559</v>
      </c>
      <c r="M41" s="1">
        <f t="shared" ca="1" si="7"/>
        <v>480</v>
      </c>
      <c r="N41" s="1">
        <f t="shared" ca="1" si="7"/>
        <v>412</v>
      </c>
      <c r="O41" s="1">
        <f t="shared" ca="1" si="7"/>
        <v>293</v>
      </c>
      <c r="P41" s="1">
        <f t="shared" ca="1" si="7"/>
        <v>816</v>
      </c>
      <c r="Q41" s="1">
        <f t="shared" ca="1" si="7"/>
        <v>676</v>
      </c>
      <c r="R41" s="1">
        <f t="shared" ca="1" si="7"/>
        <v>459</v>
      </c>
      <c r="S41" s="1">
        <f t="shared" ca="1" si="7"/>
        <v>509</v>
      </c>
      <c r="T41" s="1">
        <f t="shared" ca="1" si="7"/>
        <v>911</v>
      </c>
      <c r="U41" s="1">
        <f t="shared" ca="1" si="7"/>
        <v>580</v>
      </c>
      <c r="V41" s="1">
        <f t="shared" ca="1" si="8"/>
        <v>611</v>
      </c>
      <c r="W41" s="1">
        <f t="shared" ca="1" si="8"/>
        <v>461</v>
      </c>
      <c r="X41" s="1">
        <f t="shared" ca="1" si="8"/>
        <v>364</v>
      </c>
      <c r="Y41" s="1">
        <f t="shared" ca="1" si="8"/>
        <v>563</v>
      </c>
      <c r="Z41" s="1">
        <f t="shared" ca="1" si="8"/>
        <v>444</v>
      </c>
      <c r="AA41" s="1">
        <f t="shared" ca="1" si="8"/>
        <v>180</v>
      </c>
      <c r="AB41" s="1">
        <f t="shared" ca="1" si="8"/>
        <v>695</v>
      </c>
      <c r="AC41" s="1">
        <f t="shared" ca="1" si="8"/>
        <v>762</v>
      </c>
      <c r="AD41" s="1">
        <f t="shared" ca="1" si="8"/>
        <v>205</v>
      </c>
      <c r="AE41" s="1">
        <f t="shared" ca="1" si="8"/>
        <v>746</v>
      </c>
      <c r="AF41" s="1" t="str">
        <f t="shared" ca="1" si="8"/>
        <v/>
      </c>
      <c r="AG41" s="1">
        <f t="shared" ca="1" si="8"/>
        <v>128</v>
      </c>
      <c r="AH41" s="1">
        <f t="shared" ca="1" si="8"/>
        <v>814</v>
      </c>
    </row>
    <row r="42" spans="1:34" ht="15" customHeight="1">
      <c r="A42" s="4" t="str">
        <f>Rüstzeitmatrix_ok!$A33</f>
        <v>Produkt 32</v>
      </c>
      <c r="B42" s="1">
        <f t="shared" ca="1" si="6"/>
        <v>570</v>
      </c>
      <c r="C42" s="1">
        <f t="shared" ca="1" si="6"/>
        <v>167</v>
      </c>
      <c r="D42" s="1">
        <f t="shared" ca="1" si="6"/>
        <v>159</v>
      </c>
      <c r="E42" s="1">
        <f t="shared" ca="1" si="6"/>
        <v>511</v>
      </c>
      <c r="F42" s="1">
        <f t="shared" ca="1" si="6"/>
        <v>690</v>
      </c>
      <c r="G42" s="1">
        <f t="shared" ca="1" si="6"/>
        <v>440</v>
      </c>
      <c r="H42" s="1">
        <f t="shared" ca="1" si="6"/>
        <v>340</v>
      </c>
      <c r="I42" s="1">
        <f t="shared" ca="1" si="6"/>
        <v>344</v>
      </c>
      <c r="J42" s="1">
        <f t="shared" ca="1" si="6"/>
        <v>560</v>
      </c>
      <c r="K42" s="1">
        <f t="shared" ca="1" si="6"/>
        <v>326</v>
      </c>
      <c r="L42" s="1">
        <f t="shared" ca="1" si="7"/>
        <v>584</v>
      </c>
      <c r="M42" s="1">
        <f t="shared" ca="1" si="7"/>
        <v>480</v>
      </c>
      <c r="N42" s="1">
        <f t="shared" ca="1" si="7"/>
        <v>295</v>
      </c>
      <c r="O42" s="1">
        <f t="shared" ca="1" si="7"/>
        <v>195</v>
      </c>
      <c r="P42" s="1">
        <f t="shared" ca="1" si="7"/>
        <v>710</v>
      </c>
      <c r="Q42" s="1">
        <f t="shared" ca="1" si="7"/>
        <v>567</v>
      </c>
      <c r="R42" s="1">
        <f t="shared" ca="1" si="7"/>
        <v>353</v>
      </c>
      <c r="S42" s="1">
        <f t="shared" ca="1" si="7"/>
        <v>404</v>
      </c>
      <c r="T42" s="1">
        <f t="shared" ca="1" si="7"/>
        <v>800</v>
      </c>
      <c r="U42" s="1">
        <f t="shared" ca="1" si="7"/>
        <v>445</v>
      </c>
      <c r="V42" s="1">
        <f t="shared" ca="1" si="8"/>
        <v>510</v>
      </c>
      <c r="W42" s="1">
        <f t="shared" ca="1" si="8"/>
        <v>349</v>
      </c>
      <c r="X42" s="1">
        <f t="shared" ca="1" si="8"/>
        <v>310</v>
      </c>
      <c r="Y42" s="1">
        <f t="shared" ca="1" si="8"/>
        <v>449</v>
      </c>
      <c r="Z42" s="1">
        <f t="shared" ca="1" si="8"/>
        <v>343</v>
      </c>
      <c r="AA42" s="1">
        <f t="shared" ca="1" si="8"/>
        <v>106</v>
      </c>
      <c r="AB42" s="1">
        <f t="shared" ca="1" si="8"/>
        <v>585</v>
      </c>
      <c r="AC42" s="1">
        <f t="shared" ca="1" si="8"/>
        <v>644</v>
      </c>
      <c r="AD42" s="1">
        <f t="shared" ca="1" si="8"/>
        <v>105</v>
      </c>
      <c r="AE42" s="1">
        <f t="shared" ca="1" si="8"/>
        <v>585</v>
      </c>
      <c r="AF42" s="1">
        <f t="shared" ca="1" si="8"/>
        <v>128</v>
      </c>
      <c r="AG42" s="1" t="str">
        <f t="shared" ca="1" si="8"/>
        <v/>
      </c>
      <c r="AH42" s="1">
        <f t="shared" ca="1" si="8"/>
        <v>702</v>
      </c>
    </row>
    <row r="43" spans="1:34" ht="15" customHeight="1">
      <c r="A43" s="4" t="str">
        <f>Rüstzeitmatrix_ok!$A34</f>
        <v>Produkt 33</v>
      </c>
      <c r="B43" s="1">
        <f t="shared" ca="1" si="6"/>
        <v>642</v>
      </c>
      <c r="C43" s="1">
        <f t="shared" ca="1" si="6"/>
        <v>782</v>
      </c>
      <c r="D43" s="1">
        <f t="shared" ca="1" si="6"/>
        <v>547</v>
      </c>
      <c r="E43" s="1">
        <f t="shared" ca="1" si="6"/>
        <v>237</v>
      </c>
      <c r="F43" s="1">
        <f t="shared" ca="1" si="6"/>
        <v>277</v>
      </c>
      <c r="G43" s="1">
        <f t="shared" ca="1" si="6"/>
        <v>382</v>
      </c>
      <c r="H43" s="1">
        <f t="shared" ca="1" si="6"/>
        <v>444</v>
      </c>
      <c r="I43" s="1">
        <f t="shared" ca="1" si="6"/>
        <v>435</v>
      </c>
      <c r="J43" s="1">
        <f t="shared" ca="1" si="6"/>
        <v>525</v>
      </c>
      <c r="K43" s="1">
        <f t="shared" ca="1" si="6"/>
        <v>686</v>
      </c>
      <c r="L43" s="1">
        <f t="shared" ca="1" si="7"/>
        <v>317</v>
      </c>
      <c r="M43" s="1">
        <f t="shared" ca="1" si="7"/>
        <v>935</v>
      </c>
      <c r="N43" s="1">
        <f t="shared" ca="1" si="7"/>
        <v>577</v>
      </c>
      <c r="O43" s="1">
        <f t="shared" ca="1" si="7"/>
        <v>866</v>
      </c>
      <c r="P43" s="1">
        <f t="shared" ca="1" si="7"/>
        <v>140</v>
      </c>
      <c r="Q43" s="1">
        <f t="shared" ca="1" si="7"/>
        <v>327</v>
      </c>
      <c r="R43" s="1">
        <f t="shared" ca="1" si="7"/>
        <v>802</v>
      </c>
      <c r="S43" s="1">
        <f t="shared" ca="1" si="7"/>
        <v>477</v>
      </c>
      <c r="T43" s="1">
        <f t="shared" ca="1" si="7"/>
        <v>194</v>
      </c>
      <c r="U43" s="1">
        <f t="shared" ca="1" si="7"/>
        <v>687</v>
      </c>
      <c r="V43" s="1">
        <f t="shared" ca="1" si="8"/>
        <v>562</v>
      </c>
      <c r="W43" s="1">
        <f t="shared" ca="1" si="8"/>
        <v>375</v>
      </c>
      <c r="X43" s="1">
        <f t="shared" ca="1" si="8"/>
        <v>932</v>
      </c>
      <c r="Y43" s="1">
        <f t="shared" ca="1" si="8"/>
        <v>316</v>
      </c>
      <c r="Z43" s="1">
        <f t="shared" ca="1" si="8"/>
        <v>731</v>
      </c>
      <c r="AA43" s="1">
        <f t="shared" ca="1" si="8"/>
        <v>771</v>
      </c>
      <c r="AB43" s="1">
        <f t="shared" ca="1" si="8"/>
        <v>471</v>
      </c>
      <c r="AC43" s="1">
        <f t="shared" ca="1" si="8"/>
        <v>103</v>
      </c>
      <c r="AD43" s="1">
        <f t="shared" ca="1" si="8"/>
        <v>615</v>
      </c>
      <c r="AE43" s="1">
        <f t="shared" ca="1" si="8"/>
        <v>367</v>
      </c>
      <c r="AF43" s="1">
        <f t="shared" ca="1" si="8"/>
        <v>814</v>
      </c>
      <c r="AG43" s="1">
        <f t="shared" ca="1" si="8"/>
        <v>702</v>
      </c>
      <c r="AH43" s="1" t="str">
        <f t="shared" ca="1" si="8"/>
        <v/>
      </c>
    </row>
  </sheetData>
  <sheetCalcPr fullCalcOnLoad="1"/>
  <mergeCells count="3">
    <mergeCell ref="A1:K1"/>
    <mergeCell ref="A2:G2"/>
    <mergeCell ref="I2:J2"/>
  </mergeCells>
  <phoneticPr fontId="2" type="noConversion"/>
  <conditionalFormatting sqref="K2">
    <cfRule type="expression" dxfId="42" priority="33" stopIfTrue="1">
      <formula>$K$2=BASIS_bis_Spalte_Ist</formula>
    </cfRule>
    <cfRule type="expression" dxfId="41" priority="34" stopIfTrue="1">
      <formula>$K$2&lt;&gt;BASIS_bis_Spalte_Ist</formula>
    </cfRule>
  </conditionalFormatting>
  <conditionalFormatting sqref="AI11:IV40 B44:IV65536 B11:AH43">
    <cfRule type="expression" dxfId="40" priority="41" stopIfTrue="1">
      <formula>"UND(ZEILE($A10&lt;=$E$2;SPALTE(A$10)&lt;=ANZAHL2(BASIS_Spalten)+1)"</formula>
    </cfRule>
  </conditionalFormatting>
  <conditionalFormatting sqref="A11:A65536">
    <cfRule type="expression" dxfId="39" priority="39" stopIfTrue="1">
      <formula>ROW($A11)&lt;=BASIS_bis_Zeile_Soll</formula>
    </cfRule>
  </conditionalFormatting>
  <conditionalFormatting sqref="H2">
    <cfRule type="expression" dxfId="38" priority="48" stopIfTrue="1">
      <formula>$H$2=BASIS_bis_Zeile_Ist</formula>
    </cfRule>
    <cfRule type="expression" dxfId="37" priority="49" stopIfTrue="1">
      <formula>$H$2&lt;&gt;BASIS_bis_Zeile_Ist</formula>
    </cfRule>
  </conditionalFormatting>
  <conditionalFormatting sqref="A10:XFD10">
    <cfRule type="expression" dxfId="36" priority="16" stopIfTrue="1">
      <formula>COLUMN(A$10)&lt;=COUNTA(Rüstzeitmatrix_ok_Spalten)+1</formula>
    </cfRule>
  </conditionalFormatting>
  <conditionalFormatting sqref="AI41:IV43">
    <cfRule type="expression" dxfId="35" priority="11" stopIfTrue="1">
      <formula>"UND(ZEILE($A10&lt;=$E$2;SPALTE(A$10)&lt;=ANZAHL2(BASIS_Spalten)+1)"</formula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H43"/>
  <sheetViews>
    <sheetView workbookViewId="0">
      <selection sqref="A1:J1"/>
    </sheetView>
  </sheetViews>
  <sheetFormatPr baseColWidth="10" defaultRowHeight="12.75"/>
  <cols>
    <col min="1" max="1" width="11" style="1"/>
    <col min="2" max="2" width="5.25" style="10" customWidth="1"/>
    <col min="3" max="3" width="5.25" style="1" customWidth="1"/>
    <col min="4" max="4" width="5.125" style="1" customWidth="1"/>
    <col min="5" max="34" width="5.25" style="1" customWidth="1"/>
    <col min="35" max="16384" width="11" style="1"/>
  </cols>
  <sheetData>
    <row r="1" spans="1:34" ht="39.75" customHeight="1">
      <c r="A1" s="62" t="s">
        <v>69</v>
      </c>
      <c r="B1" s="55"/>
      <c r="C1" s="55"/>
      <c r="D1" s="55"/>
      <c r="E1" s="55"/>
      <c r="F1" s="55"/>
      <c r="G1" s="55"/>
      <c r="H1" s="55"/>
      <c r="I1" s="55"/>
      <c r="J1" s="55"/>
    </row>
    <row r="2" spans="1:34" ht="14.25">
      <c r="A2" s="56" t="s">
        <v>0</v>
      </c>
      <c r="B2" s="60"/>
      <c r="C2" s="60"/>
      <c r="D2" s="60"/>
      <c r="E2" s="60"/>
      <c r="F2" s="60"/>
      <c r="G2" s="18">
        <f ca="1">R_1_bis_Zeile_Soll</f>
        <v>43</v>
      </c>
      <c r="H2" s="61" t="s">
        <v>21</v>
      </c>
      <c r="I2" s="60"/>
      <c r="J2" s="18" t="str">
        <f ca="1">R_1_bis_Spalte_Soll</f>
        <v>AH</v>
      </c>
    </row>
    <row r="3" spans="1:34" s="18" customFormat="1" hidden="1">
      <c r="A3" s="19"/>
      <c r="B3" s="19"/>
      <c r="C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s="18" customFormat="1" hidden="1">
      <c r="A4" s="19"/>
      <c r="B4" s="19"/>
      <c r="C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s="18" customFormat="1" hidden="1">
      <c r="A5" s="19"/>
      <c r="B5" s="19"/>
      <c r="C5" s="1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s="18" customFormat="1" hidden="1">
      <c r="A6" s="19"/>
      <c r="B6" s="19"/>
      <c r="C6" s="1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s="18" customFormat="1" hidden="1">
      <c r="A7" s="19"/>
      <c r="B7" s="19"/>
      <c r="C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4" s="18" customFormat="1" hidden="1">
      <c r="A8" s="19"/>
      <c r="B8" s="19"/>
      <c r="C8" s="19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>
      <c r="B9" s="1"/>
    </row>
    <row r="10" spans="1:34">
      <c r="A10" s="1" t="s">
        <v>19</v>
      </c>
      <c r="B10" s="1">
        <f t="shared" ref="B10:AH10" si="0">COLUMN(A:A)</f>
        <v>1</v>
      </c>
      <c r="C10" s="1">
        <f t="shared" si="0"/>
        <v>2</v>
      </c>
      <c r="D10" s="1">
        <f t="shared" si="0"/>
        <v>3</v>
      </c>
      <c r="E10" s="1">
        <f t="shared" si="0"/>
        <v>4</v>
      </c>
      <c r="F10" s="1">
        <f t="shared" si="0"/>
        <v>5</v>
      </c>
      <c r="G10" s="1">
        <f t="shared" si="0"/>
        <v>6</v>
      </c>
      <c r="H10" s="1">
        <f t="shared" si="0"/>
        <v>7</v>
      </c>
      <c r="I10" s="1">
        <f t="shared" si="0"/>
        <v>8</v>
      </c>
      <c r="J10" s="1">
        <f t="shared" si="0"/>
        <v>9</v>
      </c>
      <c r="K10" s="1">
        <f t="shared" si="0"/>
        <v>10</v>
      </c>
      <c r="L10" s="1">
        <f t="shared" si="0"/>
        <v>11</v>
      </c>
      <c r="M10" s="1">
        <f t="shared" si="0"/>
        <v>12</v>
      </c>
      <c r="N10" s="1">
        <f t="shared" si="0"/>
        <v>13</v>
      </c>
      <c r="O10" s="1">
        <f t="shared" si="0"/>
        <v>14</v>
      </c>
      <c r="P10" s="1">
        <f t="shared" si="0"/>
        <v>15</v>
      </c>
      <c r="Q10" s="1">
        <f t="shared" si="0"/>
        <v>16</v>
      </c>
      <c r="R10" s="1">
        <f t="shared" si="0"/>
        <v>17</v>
      </c>
      <c r="S10" s="1">
        <f t="shared" si="0"/>
        <v>18</v>
      </c>
      <c r="T10" s="1">
        <f t="shared" si="0"/>
        <v>19</v>
      </c>
      <c r="U10" s="1">
        <f t="shared" si="0"/>
        <v>20</v>
      </c>
      <c r="V10" s="1">
        <f t="shared" si="0"/>
        <v>21</v>
      </c>
      <c r="W10" s="1">
        <f t="shared" si="0"/>
        <v>22</v>
      </c>
      <c r="X10" s="1">
        <f t="shared" si="0"/>
        <v>23</v>
      </c>
      <c r="Y10" s="1">
        <f t="shared" si="0"/>
        <v>24</v>
      </c>
      <c r="Z10" s="1">
        <f t="shared" si="0"/>
        <v>25</v>
      </c>
      <c r="AA10" s="1">
        <f t="shared" si="0"/>
        <v>26</v>
      </c>
      <c r="AB10" s="1">
        <f t="shared" si="0"/>
        <v>27</v>
      </c>
      <c r="AC10" s="1">
        <f t="shared" si="0"/>
        <v>28</v>
      </c>
      <c r="AD10" s="1">
        <f t="shared" si="0"/>
        <v>29</v>
      </c>
      <c r="AE10" s="1">
        <f t="shared" si="0"/>
        <v>30</v>
      </c>
      <c r="AF10" s="1">
        <f t="shared" si="0"/>
        <v>31</v>
      </c>
      <c r="AG10" s="1">
        <f t="shared" si="0"/>
        <v>32</v>
      </c>
      <c r="AH10" s="1">
        <f t="shared" si="0"/>
        <v>33</v>
      </c>
    </row>
    <row r="11" spans="1:34">
      <c r="A11" s="1" t="str">
        <f ca="1">INDIRECT("'BASIS'!$A"&amp;ROW(1:1)+10)</f>
        <v>Produkt 1</v>
      </c>
      <c r="B11" s="10">
        <f>1</f>
        <v>1</v>
      </c>
      <c r="C11" s="1">
        <f ca="1">IF($A11=INDIRECT("'R_2'!$B"&amp;MATCH(R_1!B$10,R_2!$A:$A,0)),"",R_1!B11)</f>
        <v>1</v>
      </c>
      <c r="D11" s="1">
        <f ca="1">IF($A11=INDIRECT("'R_2'!$B"&amp;MATCH(R_1!C$10,R_2!$A:$A,0)),"",R_1!C11)</f>
        <v>1</v>
      </c>
      <c r="E11" s="1">
        <f ca="1">IF($A11=INDIRECT("'R_2'!$B"&amp;MATCH(R_1!D$10,R_2!$A:$A,0)),"",R_1!D11)</f>
        <v>1</v>
      </c>
      <c r="F11" s="1">
        <f ca="1">IF($A11=INDIRECT("'R_2'!$B"&amp;MATCH(R_1!E$10,R_2!$A:$A,0)),"",R_1!E11)</f>
        <v>1</v>
      </c>
      <c r="G11" s="1">
        <f ca="1">IF($A11=INDIRECT("'R_2'!$B"&amp;MATCH(R_1!F$10,R_2!$A:$A,0)),"",R_1!F11)</f>
        <v>1</v>
      </c>
      <c r="H11" s="1">
        <f ca="1">IF($A11=INDIRECT("'R_2'!$B"&amp;MATCH(R_1!G$10,R_2!$A:$A,0)),"",R_1!G11)</f>
        <v>1</v>
      </c>
      <c r="I11" s="1">
        <f ca="1">IF($A11=INDIRECT("'R_2'!$B"&amp;MATCH(R_1!H$10,R_2!$A:$A,0)),"",R_1!H11)</f>
        <v>1</v>
      </c>
      <c r="J11" s="1">
        <f ca="1">IF($A11=INDIRECT("'R_2'!$B"&amp;MATCH(R_1!I$10,R_2!$A:$A,0)),"",R_1!I11)</f>
        <v>1</v>
      </c>
      <c r="K11" s="1">
        <f ca="1">IF($A11=INDIRECT("'R_2'!$B"&amp;MATCH(R_1!J$10,R_2!$A:$A,0)),"",R_1!J11)</f>
        <v>1</v>
      </c>
      <c r="L11" s="1">
        <f ca="1">IF($A11=INDIRECT("'R_2'!$B"&amp;MATCH(R_1!K$10,R_2!$A:$A,0)),"",R_1!K11)</f>
        <v>1</v>
      </c>
      <c r="M11" s="1">
        <f ca="1">IF($A11=INDIRECT("'R_2'!$B"&amp;MATCH(R_1!L$10,R_2!$A:$A,0)),"",R_1!L11)</f>
        <v>1</v>
      </c>
      <c r="N11" s="1">
        <f ca="1">IF($A11=INDIRECT("'R_2'!$B"&amp;MATCH(R_1!M$10,R_2!$A:$A,0)),"",R_1!M11)</f>
        <v>1</v>
      </c>
      <c r="O11" s="1">
        <f ca="1">IF($A11=INDIRECT("'R_2'!$B"&amp;MATCH(R_1!N$10,R_2!$A:$A,0)),"",R_1!N11)</f>
        <v>1</v>
      </c>
      <c r="P11" s="1">
        <f ca="1">IF($A11=INDIRECT("'R_2'!$B"&amp;MATCH(R_1!O$10,R_2!$A:$A,0)),"",R_1!O11)</f>
        <v>1</v>
      </c>
      <c r="Q11" s="1">
        <f ca="1">IF($A11=INDIRECT("'R_2'!$B"&amp;MATCH(R_1!P$10,R_2!$A:$A,0)),"",R_1!P11)</f>
        <v>1</v>
      </c>
      <c r="R11" s="1">
        <f ca="1">IF($A11=INDIRECT("'R_2'!$B"&amp;MATCH(R_1!Q$10,R_2!$A:$A,0)),"",R_1!Q11)</f>
        <v>1</v>
      </c>
      <c r="S11" s="1">
        <f ca="1">IF($A11=INDIRECT("'R_2'!$B"&amp;MATCH(R_1!R$10,R_2!$A:$A,0)),"",R_1!R11)</f>
        <v>1</v>
      </c>
      <c r="T11" s="1">
        <f ca="1">IF($A11=INDIRECT("'R_2'!$B"&amp;MATCH(R_1!S$10,R_2!$A:$A,0)),"",R_1!S11)</f>
        <v>1</v>
      </c>
      <c r="U11" s="1">
        <f ca="1">IF($A11=INDIRECT("'R_2'!$B"&amp;MATCH(R_1!T$10,R_2!$A:$A,0)),"",R_1!T11)</f>
        <v>1</v>
      </c>
      <c r="V11" s="1">
        <f ca="1">IF($A11=INDIRECT("'R_2'!$B"&amp;MATCH(R_1!U$10,R_2!$A:$A,0)),"",R_1!U11)</f>
        <v>1</v>
      </c>
      <c r="W11" s="1">
        <f ca="1">IF($A11=INDIRECT("'R_2'!$B"&amp;MATCH(R_1!V$10,R_2!$A:$A,0)),"",R_1!V11)</f>
        <v>1</v>
      </c>
      <c r="X11" s="1">
        <f ca="1">IF($A11=INDIRECT("'R_2'!$B"&amp;MATCH(R_1!W$10,R_2!$A:$A,0)),"",R_1!W11)</f>
        <v>1</v>
      </c>
      <c r="Y11" s="1">
        <f ca="1">IF($A11=INDIRECT("'R_2'!$B"&amp;MATCH(R_1!X$10,R_2!$A:$A,0)),"",R_1!X11)</f>
        <v>1</v>
      </c>
      <c r="Z11" s="1" t="str">
        <f ca="1">IF($A11=INDIRECT("'R_2'!$B"&amp;MATCH(R_1!Y$10,R_2!$A:$A,0)),"",R_1!Y11)</f>
        <v/>
      </c>
      <c r="AA11" s="1" t="str">
        <f ca="1">IF($A11=INDIRECT("'R_2'!$B"&amp;MATCH(R_1!Z$10,R_2!$A:$A,0)),"",R_1!Z11)</f>
        <v/>
      </c>
      <c r="AB11" s="1" t="str">
        <f ca="1">IF($A11=INDIRECT("'R_2'!$B"&amp;MATCH(R_1!AA$10,R_2!$A:$A,0)),"",R_1!AA11)</f>
        <v/>
      </c>
      <c r="AC11" s="1" t="str">
        <f ca="1">IF($A11=INDIRECT("'R_2'!$B"&amp;MATCH(R_1!AB$10,R_2!$A:$A,0)),"",R_1!AB11)</f>
        <v/>
      </c>
      <c r="AD11" s="1" t="str">
        <f ca="1">IF($A11=INDIRECT("'R_2'!$B"&amp;MATCH(R_1!AC$10,R_2!$A:$A,0)),"",R_1!AC11)</f>
        <v/>
      </c>
      <c r="AE11" s="1" t="str">
        <f ca="1">IF($A11=INDIRECT("'R_2'!$B"&amp;MATCH(R_1!AD$10,R_2!$A:$A,0)),"",R_1!AD11)</f>
        <v/>
      </c>
      <c r="AF11" s="1" t="str">
        <f ca="1">IF($A11=INDIRECT("'R_2'!$B"&amp;MATCH(R_1!AE$10,R_2!$A:$A,0)),"",R_1!AE11)</f>
        <v/>
      </c>
      <c r="AG11" s="1" t="str">
        <f ca="1">IF($A11=INDIRECT("'R_2'!$B"&amp;MATCH(R_1!AF$10,R_2!$A:$A,0)),"",R_1!AF11)</f>
        <v/>
      </c>
      <c r="AH11" s="1" t="str">
        <f ca="1">IF($A11=INDIRECT("'R_2'!$B"&amp;MATCH(R_1!AG$10,R_2!$A:$A,0)),"",R_1!AG11)</f>
        <v/>
      </c>
    </row>
    <row r="12" spans="1:34">
      <c r="A12" s="1" t="str">
        <f t="shared" ref="A12:A43" ca="1" si="1">INDIRECT("'BASIS'!$A"&amp;ROW(2:2)+10)</f>
        <v>Produkt 2</v>
      </c>
      <c r="B12" s="10">
        <f>1</f>
        <v>1</v>
      </c>
      <c r="C12" s="1">
        <f ca="1">IF($A12=INDIRECT("'R_2'!$B"&amp;MATCH(R_1!B$10,R_2!$A:$A,0)),"",R_1!B12)</f>
        <v>1</v>
      </c>
      <c r="D12" s="1">
        <f ca="1">IF($A12=INDIRECT("'R_2'!$B"&amp;MATCH(R_1!C$10,R_2!$A:$A,0)),"",R_1!C12)</f>
        <v>1</v>
      </c>
      <c r="E12" s="1">
        <f ca="1">IF($A12=INDIRECT("'R_2'!$B"&amp;MATCH(R_1!D$10,R_2!$A:$A,0)),"",R_1!D12)</f>
        <v>1</v>
      </c>
      <c r="F12" s="1">
        <f ca="1">IF($A12=INDIRECT("'R_2'!$B"&amp;MATCH(R_1!E$10,R_2!$A:$A,0)),"",R_1!E12)</f>
        <v>1</v>
      </c>
      <c r="G12" s="1">
        <f ca="1">IF($A12=INDIRECT("'R_2'!$B"&amp;MATCH(R_1!F$10,R_2!$A:$A,0)),"",R_1!F12)</f>
        <v>1</v>
      </c>
      <c r="H12" s="1">
        <f ca="1">IF($A12=INDIRECT("'R_2'!$B"&amp;MATCH(R_1!G$10,R_2!$A:$A,0)),"",R_1!G12)</f>
        <v>1</v>
      </c>
      <c r="I12" s="1">
        <f ca="1">IF($A12=INDIRECT("'R_2'!$B"&amp;MATCH(R_1!H$10,R_2!$A:$A,0)),"",R_1!H12)</f>
        <v>1</v>
      </c>
      <c r="J12" s="1">
        <f ca="1">IF($A12=INDIRECT("'R_2'!$B"&amp;MATCH(R_1!I$10,R_2!$A:$A,0)),"",R_1!I12)</f>
        <v>1</v>
      </c>
      <c r="K12" s="1">
        <f ca="1">IF($A12=INDIRECT("'R_2'!$B"&amp;MATCH(R_1!J$10,R_2!$A:$A,0)),"",R_1!J12)</f>
        <v>1</v>
      </c>
      <c r="L12" s="1">
        <f ca="1">IF($A12=INDIRECT("'R_2'!$B"&amp;MATCH(R_1!K$10,R_2!$A:$A,0)),"",R_1!K12)</f>
        <v>1</v>
      </c>
      <c r="M12" s="1">
        <f ca="1">IF($A12=INDIRECT("'R_2'!$B"&amp;MATCH(R_1!L$10,R_2!$A:$A,0)),"",R_1!L12)</f>
        <v>1</v>
      </c>
      <c r="N12" s="1">
        <f ca="1">IF($A12=INDIRECT("'R_2'!$B"&amp;MATCH(R_1!M$10,R_2!$A:$A,0)),"",R_1!M12)</f>
        <v>1</v>
      </c>
      <c r="O12" s="1">
        <f ca="1">IF($A12=INDIRECT("'R_2'!$B"&amp;MATCH(R_1!N$10,R_2!$A:$A,0)),"",R_1!N12)</f>
        <v>1</v>
      </c>
      <c r="P12" s="1">
        <f ca="1">IF($A12=INDIRECT("'R_2'!$B"&amp;MATCH(R_1!O$10,R_2!$A:$A,0)),"",R_1!O12)</f>
        <v>1</v>
      </c>
      <c r="Q12" s="1">
        <f ca="1">IF($A12=INDIRECT("'R_2'!$B"&amp;MATCH(R_1!P$10,R_2!$A:$A,0)),"",R_1!P12)</f>
        <v>1</v>
      </c>
      <c r="R12" s="1">
        <f ca="1">IF($A12=INDIRECT("'R_2'!$B"&amp;MATCH(R_1!Q$10,R_2!$A:$A,0)),"",R_1!Q12)</f>
        <v>1</v>
      </c>
      <c r="S12" s="1">
        <f ca="1">IF($A12=INDIRECT("'R_2'!$B"&amp;MATCH(R_1!R$10,R_2!$A:$A,0)),"",R_1!R12)</f>
        <v>1</v>
      </c>
      <c r="T12" s="1">
        <f ca="1">IF($A12=INDIRECT("'R_2'!$B"&amp;MATCH(R_1!S$10,R_2!$A:$A,0)),"",R_1!S12)</f>
        <v>1</v>
      </c>
      <c r="U12" s="1">
        <f ca="1">IF($A12=INDIRECT("'R_2'!$B"&amp;MATCH(R_1!T$10,R_2!$A:$A,0)),"",R_1!T12)</f>
        <v>1</v>
      </c>
      <c r="V12" s="1">
        <f ca="1">IF($A12=INDIRECT("'R_2'!$B"&amp;MATCH(R_1!U$10,R_2!$A:$A,0)),"",R_1!U12)</f>
        <v>1</v>
      </c>
      <c r="W12" s="1" t="str">
        <f ca="1">IF($A12=INDIRECT("'R_2'!$B"&amp;MATCH(R_1!V$10,R_2!$A:$A,0)),"",R_1!V12)</f>
        <v/>
      </c>
      <c r="X12" s="1" t="str">
        <f ca="1">IF($A12=INDIRECT("'R_2'!$B"&amp;MATCH(R_1!W$10,R_2!$A:$A,0)),"",R_1!W12)</f>
        <v/>
      </c>
      <c r="Y12" s="1" t="str">
        <f ca="1">IF($A12=INDIRECT("'R_2'!$B"&amp;MATCH(R_1!X$10,R_2!$A:$A,0)),"",R_1!X12)</f>
        <v/>
      </c>
      <c r="Z12" s="1" t="str">
        <f ca="1">IF($A12=INDIRECT("'R_2'!$B"&amp;MATCH(R_1!Y$10,R_2!$A:$A,0)),"",R_1!Y12)</f>
        <v/>
      </c>
      <c r="AA12" s="1" t="str">
        <f ca="1">IF($A12=INDIRECT("'R_2'!$B"&amp;MATCH(R_1!Z$10,R_2!$A:$A,0)),"",R_1!Z12)</f>
        <v/>
      </c>
      <c r="AB12" s="1" t="str">
        <f ca="1">IF($A12=INDIRECT("'R_2'!$B"&amp;MATCH(R_1!AA$10,R_2!$A:$A,0)),"",R_1!AA12)</f>
        <v/>
      </c>
      <c r="AC12" s="1" t="str">
        <f ca="1">IF($A12=INDIRECT("'R_2'!$B"&amp;MATCH(R_1!AB$10,R_2!$A:$A,0)),"",R_1!AB12)</f>
        <v/>
      </c>
      <c r="AD12" s="1" t="str">
        <f ca="1">IF($A12=INDIRECT("'R_2'!$B"&amp;MATCH(R_1!AC$10,R_2!$A:$A,0)),"",R_1!AC12)</f>
        <v/>
      </c>
      <c r="AE12" s="1" t="str">
        <f ca="1">IF($A12=INDIRECT("'R_2'!$B"&amp;MATCH(R_1!AD$10,R_2!$A:$A,0)),"",R_1!AD12)</f>
        <v/>
      </c>
      <c r="AF12" s="1" t="str">
        <f ca="1">IF($A12=INDIRECT("'R_2'!$B"&amp;MATCH(R_1!AE$10,R_2!$A:$A,0)),"",R_1!AE12)</f>
        <v/>
      </c>
      <c r="AG12" s="1" t="str">
        <f ca="1">IF($A12=INDIRECT("'R_2'!$B"&amp;MATCH(R_1!AF$10,R_2!$A:$A,0)),"",R_1!AF12)</f>
        <v/>
      </c>
      <c r="AH12" s="1" t="str">
        <f ca="1">IF($A12=INDIRECT("'R_2'!$B"&amp;MATCH(R_1!AG$10,R_2!$A:$A,0)),"",R_1!AG12)</f>
        <v/>
      </c>
    </row>
    <row r="13" spans="1:34">
      <c r="A13" s="1" t="str">
        <f t="shared" ca="1" si="1"/>
        <v>Produkt 3</v>
      </c>
      <c r="B13" s="10">
        <f>1</f>
        <v>1</v>
      </c>
      <c r="C13" s="1">
        <f ca="1">IF($A13=INDIRECT("'R_2'!$B"&amp;MATCH(R_1!B$10,R_2!$A:$A,0)),"",R_1!B13)</f>
        <v>1</v>
      </c>
      <c r="D13" s="1">
        <f ca="1">IF($A13=INDIRECT("'R_2'!$B"&amp;MATCH(R_1!C$10,R_2!$A:$A,0)),"",R_1!C13)</f>
        <v>1</v>
      </c>
      <c r="E13" s="1">
        <f ca="1">IF($A13=INDIRECT("'R_2'!$B"&amp;MATCH(R_1!D$10,R_2!$A:$A,0)),"",R_1!D13)</f>
        <v>1</v>
      </c>
      <c r="F13" s="1">
        <f ca="1">IF($A13=INDIRECT("'R_2'!$B"&amp;MATCH(R_1!E$10,R_2!$A:$A,0)),"",R_1!E13)</f>
        <v>1</v>
      </c>
      <c r="G13" s="1">
        <f ca="1">IF($A13=INDIRECT("'R_2'!$B"&amp;MATCH(R_1!F$10,R_2!$A:$A,0)),"",R_1!F13)</f>
        <v>1</v>
      </c>
      <c r="H13" s="1">
        <f ca="1">IF($A13=INDIRECT("'R_2'!$B"&amp;MATCH(R_1!G$10,R_2!$A:$A,0)),"",R_1!G13)</f>
        <v>1</v>
      </c>
      <c r="I13" s="1">
        <f ca="1">IF($A13=INDIRECT("'R_2'!$B"&amp;MATCH(R_1!H$10,R_2!$A:$A,0)),"",R_1!H13)</f>
        <v>1</v>
      </c>
      <c r="J13" s="1">
        <f ca="1">IF($A13=INDIRECT("'R_2'!$B"&amp;MATCH(R_1!I$10,R_2!$A:$A,0)),"",R_1!I13)</f>
        <v>1</v>
      </c>
      <c r="K13" s="1">
        <f ca="1">IF($A13=INDIRECT("'R_2'!$B"&amp;MATCH(R_1!J$10,R_2!$A:$A,0)),"",R_1!J13)</f>
        <v>1</v>
      </c>
      <c r="L13" s="1">
        <f ca="1">IF($A13=INDIRECT("'R_2'!$B"&amp;MATCH(R_1!K$10,R_2!$A:$A,0)),"",R_1!K13)</f>
        <v>1</v>
      </c>
      <c r="M13" s="1">
        <f ca="1">IF($A13=INDIRECT("'R_2'!$B"&amp;MATCH(R_1!L$10,R_2!$A:$A,0)),"",R_1!L13)</f>
        <v>1</v>
      </c>
      <c r="N13" s="1">
        <f ca="1">IF($A13=INDIRECT("'R_2'!$B"&amp;MATCH(R_1!M$10,R_2!$A:$A,0)),"",R_1!M13)</f>
        <v>1</v>
      </c>
      <c r="O13" s="1">
        <f ca="1">IF($A13=INDIRECT("'R_2'!$B"&amp;MATCH(R_1!N$10,R_2!$A:$A,0)),"",R_1!N13)</f>
        <v>1</v>
      </c>
      <c r="P13" s="1">
        <f ca="1">IF($A13=INDIRECT("'R_2'!$B"&amp;MATCH(R_1!O$10,R_2!$A:$A,0)),"",R_1!O13)</f>
        <v>1</v>
      </c>
      <c r="Q13" s="1">
        <f ca="1">IF($A13=INDIRECT("'R_2'!$B"&amp;MATCH(R_1!P$10,R_2!$A:$A,0)),"",R_1!P13)</f>
        <v>1</v>
      </c>
      <c r="R13" s="1" t="str">
        <f ca="1">IF($A13=INDIRECT("'R_2'!$B"&amp;MATCH(R_1!Q$10,R_2!$A:$A,0)),"",R_1!Q13)</f>
        <v/>
      </c>
      <c r="S13" s="1" t="str">
        <f ca="1">IF($A13=INDIRECT("'R_2'!$B"&amp;MATCH(R_1!R$10,R_2!$A:$A,0)),"",R_1!R13)</f>
        <v/>
      </c>
      <c r="T13" s="1" t="str">
        <f ca="1">IF($A13=INDIRECT("'R_2'!$B"&amp;MATCH(R_1!S$10,R_2!$A:$A,0)),"",R_1!S13)</f>
        <v/>
      </c>
      <c r="U13" s="1" t="str">
        <f ca="1">IF($A13=INDIRECT("'R_2'!$B"&amp;MATCH(R_1!T$10,R_2!$A:$A,0)),"",R_1!T13)</f>
        <v/>
      </c>
      <c r="V13" s="1" t="str">
        <f ca="1">IF($A13=INDIRECT("'R_2'!$B"&amp;MATCH(R_1!U$10,R_2!$A:$A,0)),"",R_1!U13)</f>
        <v/>
      </c>
      <c r="W13" s="1" t="str">
        <f ca="1">IF($A13=INDIRECT("'R_2'!$B"&amp;MATCH(R_1!V$10,R_2!$A:$A,0)),"",R_1!V13)</f>
        <v/>
      </c>
      <c r="X13" s="1" t="str">
        <f ca="1">IF($A13=INDIRECT("'R_2'!$B"&amp;MATCH(R_1!W$10,R_2!$A:$A,0)),"",R_1!W13)</f>
        <v/>
      </c>
      <c r="Y13" s="1" t="str">
        <f ca="1">IF($A13=INDIRECT("'R_2'!$B"&amp;MATCH(R_1!X$10,R_2!$A:$A,0)),"",R_1!X13)</f>
        <v/>
      </c>
      <c r="Z13" s="1" t="str">
        <f ca="1">IF($A13=INDIRECT("'R_2'!$B"&amp;MATCH(R_1!Y$10,R_2!$A:$A,0)),"",R_1!Y13)</f>
        <v/>
      </c>
      <c r="AA13" s="1" t="str">
        <f ca="1">IF($A13=INDIRECT("'R_2'!$B"&amp;MATCH(R_1!Z$10,R_2!$A:$A,0)),"",R_1!Z13)</f>
        <v/>
      </c>
      <c r="AB13" s="1" t="str">
        <f ca="1">IF($A13=INDIRECT("'R_2'!$B"&amp;MATCH(R_1!AA$10,R_2!$A:$A,0)),"",R_1!AA13)</f>
        <v/>
      </c>
      <c r="AC13" s="1" t="str">
        <f ca="1">IF($A13=INDIRECT("'R_2'!$B"&amp;MATCH(R_1!AB$10,R_2!$A:$A,0)),"",R_1!AB13)</f>
        <v/>
      </c>
      <c r="AD13" s="1" t="str">
        <f ca="1">IF($A13=INDIRECT("'R_2'!$B"&amp;MATCH(R_1!AC$10,R_2!$A:$A,0)),"",R_1!AC13)</f>
        <v/>
      </c>
      <c r="AE13" s="1" t="str">
        <f ca="1">IF($A13=INDIRECT("'R_2'!$B"&amp;MATCH(R_1!AD$10,R_2!$A:$A,0)),"",R_1!AD13)</f>
        <v/>
      </c>
      <c r="AF13" s="1" t="str">
        <f ca="1">IF($A13=INDIRECT("'R_2'!$B"&amp;MATCH(R_1!AE$10,R_2!$A:$A,0)),"",R_1!AE13)</f>
        <v/>
      </c>
      <c r="AG13" s="1" t="str">
        <f ca="1">IF($A13=INDIRECT("'R_2'!$B"&amp;MATCH(R_1!AF$10,R_2!$A:$A,0)),"",R_1!AF13)</f>
        <v/>
      </c>
      <c r="AH13" s="1" t="str">
        <f ca="1">IF($A13=INDIRECT("'R_2'!$B"&amp;MATCH(R_1!AG$10,R_2!$A:$A,0)),"",R_1!AG13)</f>
        <v/>
      </c>
    </row>
    <row r="14" spans="1:34">
      <c r="A14" s="1" t="str">
        <f t="shared" ca="1" si="1"/>
        <v>Produkt 4</v>
      </c>
      <c r="B14" s="10">
        <f>1</f>
        <v>1</v>
      </c>
      <c r="C14" s="1">
        <f ca="1">IF($A14=INDIRECT("'R_2'!$B"&amp;MATCH(R_1!B$10,R_2!$A:$A,0)),"",R_1!B14)</f>
        <v>1</v>
      </c>
      <c r="D14" s="1">
        <f ca="1">IF($A14=INDIRECT("'R_2'!$B"&amp;MATCH(R_1!C$10,R_2!$A:$A,0)),"",R_1!C14)</f>
        <v>1</v>
      </c>
      <c r="E14" s="1">
        <f ca="1">IF($A14=INDIRECT("'R_2'!$B"&amp;MATCH(R_1!D$10,R_2!$A:$A,0)),"",R_1!D14)</f>
        <v>1</v>
      </c>
      <c r="F14" s="1">
        <f ca="1">IF($A14=INDIRECT("'R_2'!$B"&amp;MATCH(R_1!E$10,R_2!$A:$A,0)),"",R_1!E14)</f>
        <v>1</v>
      </c>
      <c r="G14" s="1">
        <f ca="1">IF($A14=INDIRECT("'R_2'!$B"&amp;MATCH(R_1!F$10,R_2!$A:$A,0)),"",R_1!F14)</f>
        <v>1</v>
      </c>
      <c r="H14" s="1">
        <f ca="1">IF($A14=INDIRECT("'R_2'!$B"&amp;MATCH(R_1!G$10,R_2!$A:$A,0)),"",R_1!G14)</f>
        <v>1</v>
      </c>
      <c r="I14" s="1">
        <f ca="1">IF($A14=INDIRECT("'R_2'!$B"&amp;MATCH(R_1!H$10,R_2!$A:$A,0)),"",R_1!H14)</f>
        <v>1</v>
      </c>
      <c r="J14" s="1">
        <f ca="1">IF($A14=INDIRECT("'R_2'!$B"&amp;MATCH(R_1!I$10,R_2!$A:$A,0)),"",R_1!I14)</f>
        <v>1</v>
      </c>
      <c r="K14" s="1">
        <f ca="1">IF($A14=INDIRECT("'R_2'!$B"&amp;MATCH(R_1!J$10,R_2!$A:$A,0)),"",R_1!J14)</f>
        <v>1</v>
      </c>
      <c r="L14" s="1">
        <f ca="1">IF($A14=INDIRECT("'R_2'!$B"&amp;MATCH(R_1!K$10,R_2!$A:$A,0)),"",R_1!K14)</f>
        <v>1</v>
      </c>
      <c r="M14" s="1">
        <f ca="1">IF($A14=INDIRECT("'R_2'!$B"&amp;MATCH(R_1!L$10,R_2!$A:$A,0)),"",R_1!L14)</f>
        <v>1</v>
      </c>
      <c r="N14" s="1" t="str">
        <f ca="1">IF($A14=INDIRECT("'R_2'!$B"&amp;MATCH(R_1!M$10,R_2!$A:$A,0)),"",R_1!M14)</f>
        <v/>
      </c>
      <c r="O14" s="1" t="str">
        <f ca="1">IF($A14=INDIRECT("'R_2'!$B"&amp;MATCH(R_1!N$10,R_2!$A:$A,0)),"",R_1!N14)</f>
        <v/>
      </c>
      <c r="P14" s="1" t="str">
        <f ca="1">IF($A14=INDIRECT("'R_2'!$B"&amp;MATCH(R_1!O$10,R_2!$A:$A,0)),"",R_1!O14)</f>
        <v/>
      </c>
      <c r="Q14" s="1" t="str">
        <f ca="1">IF($A14=INDIRECT("'R_2'!$B"&amp;MATCH(R_1!P$10,R_2!$A:$A,0)),"",R_1!P14)</f>
        <v/>
      </c>
      <c r="R14" s="1" t="str">
        <f ca="1">IF($A14=INDIRECT("'R_2'!$B"&amp;MATCH(R_1!Q$10,R_2!$A:$A,0)),"",R_1!Q14)</f>
        <v/>
      </c>
      <c r="S14" s="1" t="str">
        <f ca="1">IF($A14=INDIRECT("'R_2'!$B"&amp;MATCH(R_1!R$10,R_2!$A:$A,0)),"",R_1!R14)</f>
        <v/>
      </c>
      <c r="T14" s="1" t="str">
        <f ca="1">IF($A14=INDIRECT("'R_2'!$B"&amp;MATCH(R_1!S$10,R_2!$A:$A,0)),"",R_1!S14)</f>
        <v/>
      </c>
      <c r="U14" s="1" t="str">
        <f ca="1">IF($A14=INDIRECT("'R_2'!$B"&amp;MATCH(R_1!T$10,R_2!$A:$A,0)),"",R_1!T14)</f>
        <v/>
      </c>
      <c r="V14" s="1" t="str">
        <f ca="1">IF($A14=INDIRECT("'R_2'!$B"&amp;MATCH(R_1!U$10,R_2!$A:$A,0)),"",R_1!U14)</f>
        <v/>
      </c>
      <c r="W14" s="1" t="str">
        <f ca="1">IF($A14=INDIRECT("'R_2'!$B"&amp;MATCH(R_1!V$10,R_2!$A:$A,0)),"",R_1!V14)</f>
        <v/>
      </c>
      <c r="X14" s="1" t="str">
        <f ca="1">IF($A14=INDIRECT("'R_2'!$B"&amp;MATCH(R_1!W$10,R_2!$A:$A,0)),"",R_1!W14)</f>
        <v/>
      </c>
      <c r="Y14" s="1" t="str">
        <f ca="1">IF($A14=INDIRECT("'R_2'!$B"&amp;MATCH(R_1!X$10,R_2!$A:$A,0)),"",R_1!X14)</f>
        <v/>
      </c>
      <c r="Z14" s="1" t="str">
        <f ca="1">IF($A14=INDIRECT("'R_2'!$B"&amp;MATCH(R_1!Y$10,R_2!$A:$A,0)),"",R_1!Y14)</f>
        <v/>
      </c>
      <c r="AA14" s="1" t="str">
        <f ca="1">IF($A14=INDIRECT("'R_2'!$B"&amp;MATCH(R_1!Z$10,R_2!$A:$A,0)),"",R_1!Z14)</f>
        <v/>
      </c>
      <c r="AB14" s="1" t="str">
        <f ca="1">IF($A14=INDIRECT("'R_2'!$B"&amp;MATCH(R_1!AA$10,R_2!$A:$A,0)),"",R_1!AA14)</f>
        <v/>
      </c>
      <c r="AC14" s="1" t="str">
        <f ca="1">IF($A14=INDIRECT("'R_2'!$B"&amp;MATCH(R_1!AB$10,R_2!$A:$A,0)),"",R_1!AB14)</f>
        <v/>
      </c>
      <c r="AD14" s="1" t="str">
        <f ca="1">IF($A14=INDIRECT("'R_2'!$B"&amp;MATCH(R_1!AC$10,R_2!$A:$A,0)),"",R_1!AC14)</f>
        <v/>
      </c>
      <c r="AE14" s="1" t="str">
        <f ca="1">IF($A14=INDIRECT("'R_2'!$B"&amp;MATCH(R_1!AD$10,R_2!$A:$A,0)),"",R_1!AD14)</f>
        <v/>
      </c>
      <c r="AF14" s="1" t="str">
        <f ca="1">IF($A14=INDIRECT("'R_2'!$B"&amp;MATCH(R_1!AE$10,R_2!$A:$A,0)),"",R_1!AE14)</f>
        <v/>
      </c>
      <c r="AG14" s="1" t="str">
        <f ca="1">IF($A14=INDIRECT("'R_2'!$B"&amp;MATCH(R_1!AF$10,R_2!$A:$A,0)),"",R_1!AF14)</f>
        <v/>
      </c>
      <c r="AH14" s="1" t="str">
        <f ca="1">IF($A14=INDIRECT("'R_2'!$B"&amp;MATCH(R_1!AG$10,R_2!$A:$A,0)),"",R_1!AG14)</f>
        <v/>
      </c>
    </row>
    <row r="15" spans="1:34">
      <c r="A15" s="1" t="str">
        <f t="shared" ca="1" si="1"/>
        <v>Produkt 5</v>
      </c>
      <c r="B15" s="10">
        <f>1</f>
        <v>1</v>
      </c>
      <c r="C15" s="1">
        <f ca="1">IF($A15=INDIRECT("'R_2'!$B"&amp;MATCH(R_1!B$10,R_2!$A:$A,0)),"",R_1!B15)</f>
        <v>1</v>
      </c>
      <c r="D15" s="1">
        <f ca="1">IF($A15=INDIRECT("'R_2'!$B"&amp;MATCH(R_1!C$10,R_2!$A:$A,0)),"",R_1!C15)</f>
        <v>1</v>
      </c>
      <c r="E15" s="1">
        <f ca="1">IF($A15=INDIRECT("'R_2'!$B"&amp;MATCH(R_1!D$10,R_2!$A:$A,0)),"",R_1!D15)</f>
        <v>1</v>
      </c>
      <c r="F15" s="1">
        <f ca="1">IF($A15=INDIRECT("'R_2'!$B"&amp;MATCH(R_1!E$10,R_2!$A:$A,0)),"",R_1!E15)</f>
        <v>1</v>
      </c>
      <c r="G15" s="1">
        <f ca="1">IF($A15=INDIRECT("'R_2'!$B"&amp;MATCH(R_1!F$10,R_2!$A:$A,0)),"",R_1!F15)</f>
        <v>1</v>
      </c>
      <c r="H15" s="1">
        <f ca="1">IF($A15=INDIRECT("'R_2'!$B"&amp;MATCH(R_1!G$10,R_2!$A:$A,0)),"",R_1!G15)</f>
        <v>1</v>
      </c>
      <c r="I15" s="1">
        <f ca="1">IF($A15=INDIRECT("'R_2'!$B"&amp;MATCH(R_1!H$10,R_2!$A:$A,0)),"",R_1!H15)</f>
        <v>1</v>
      </c>
      <c r="J15" s="1">
        <f ca="1">IF($A15=INDIRECT("'R_2'!$B"&amp;MATCH(R_1!I$10,R_2!$A:$A,0)),"",R_1!I15)</f>
        <v>1</v>
      </c>
      <c r="K15" s="1">
        <f ca="1">IF($A15=INDIRECT("'R_2'!$B"&amp;MATCH(R_1!J$10,R_2!$A:$A,0)),"",R_1!J15)</f>
        <v>1</v>
      </c>
      <c r="L15" s="1">
        <f ca="1">IF($A15=INDIRECT("'R_2'!$B"&amp;MATCH(R_1!K$10,R_2!$A:$A,0)),"",R_1!K15)</f>
        <v>1</v>
      </c>
      <c r="M15" s="1">
        <f ca="1">IF($A15=INDIRECT("'R_2'!$B"&amp;MATCH(R_1!L$10,R_2!$A:$A,0)),"",R_1!L15)</f>
        <v>1</v>
      </c>
      <c r="N15" s="1">
        <f ca="1">IF($A15=INDIRECT("'R_2'!$B"&amp;MATCH(R_1!M$10,R_2!$A:$A,0)),"",R_1!M15)</f>
        <v>1</v>
      </c>
      <c r="O15" s="1">
        <f ca="1">IF($A15=INDIRECT("'R_2'!$B"&amp;MATCH(R_1!N$10,R_2!$A:$A,0)),"",R_1!N15)</f>
        <v>1</v>
      </c>
      <c r="P15" s="1">
        <f ca="1">IF($A15=INDIRECT("'R_2'!$B"&amp;MATCH(R_1!O$10,R_2!$A:$A,0)),"",R_1!O15)</f>
        <v>1</v>
      </c>
      <c r="Q15" s="1">
        <f ca="1">IF($A15=INDIRECT("'R_2'!$B"&amp;MATCH(R_1!P$10,R_2!$A:$A,0)),"",R_1!P15)</f>
        <v>1</v>
      </c>
      <c r="R15" s="1">
        <f ca="1">IF($A15=INDIRECT("'R_2'!$B"&amp;MATCH(R_1!Q$10,R_2!$A:$A,0)),"",R_1!Q15)</f>
        <v>1</v>
      </c>
      <c r="S15" s="1">
        <f ca="1">IF($A15=INDIRECT("'R_2'!$B"&amp;MATCH(R_1!R$10,R_2!$A:$A,0)),"",R_1!R15)</f>
        <v>1</v>
      </c>
      <c r="T15" s="1">
        <f ca="1">IF($A15=INDIRECT("'R_2'!$B"&amp;MATCH(R_1!S$10,R_2!$A:$A,0)),"",R_1!S15)</f>
        <v>1</v>
      </c>
      <c r="U15" s="1">
        <f ca="1">IF($A15=INDIRECT("'R_2'!$B"&amp;MATCH(R_1!T$10,R_2!$A:$A,0)),"",R_1!T15)</f>
        <v>1</v>
      </c>
      <c r="V15" s="1">
        <f ca="1">IF($A15=INDIRECT("'R_2'!$B"&amp;MATCH(R_1!U$10,R_2!$A:$A,0)),"",R_1!U15)</f>
        <v>1</v>
      </c>
      <c r="W15" s="1">
        <f ca="1">IF($A15=INDIRECT("'R_2'!$B"&amp;MATCH(R_1!V$10,R_2!$A:$A,0)),"",R_1!V15)</f>
        <v>1</v>
      </c>
      <c r="X15" s="1">
        <f ca="1">IF($A15=INDIRECT("'R_2'!$B"&amp;MATCH(R_1!W$10,R_2!$A:$A,0)),"",R_1!W15)</f>
        <v>1</v>
      </c>
      <c r="Y15" s="1">
        <f ca="1">IF($A15=INDIRECT("'R_2'!$B"&amp;MATCH(R_1!X$10,R_2!$A:$A,0)),"",R_1!X15)</f>
        <v>1</v>
      </c>
      <c r="Z15" s="1">
        <f ca="1">IF($A15=INDIRECT("'R_2'!$B"&amp;MATCH(R_1!Y$10,R_2!$A:$A,0)),"",R_1!Y15)</f>
        <v>1</v>
      </c>
      <c r="AA15" s="1">
        <f ca="1">IF($A15=INDIRECT("'R_2'!$B"&amp;MATCH(R_1!Z$10,R_2!$A:$A,0)),"",R_1!Z15)</f>
        <v>1</v>
      </c>
      <c r="AB15" s="1">
        <f ca="1">IF($A15=INDIRECT("'R_2'!$B"&amp;MATCH(R_1!AA$10,R_2!$A:$A,0)),"",R_1!AA15)</f>
        <v>1</v>
      </c>
      <c r="AC15" s="1">
        <f ca="1">IF($A15=INDIRECT("'R_2'!$B"&amp;MATCH(R_1!AB$10,R_2!$A:$A,0)),"",R_1!AB15)</f>
        <v>1</v>
      </c>
      <c r="AD15" s="1" t="str">
        <f ca="1">IF($A15=INDIRECT("'R_2'!$B"&amp;MATCH(R_1!AC$10,R_2!$A:$A,0)),"",R_1!AC15)</f>
        <v/>
      </c>
      <c r="AE15" s="1" t="str">
        <f ca="1">IF($A15=INDIRECT("'R_2'!$B"&amp;MATCH(R_1!AD$10,R_2!$A:$A,0)),"",R_1!AD15)</f>
        <v/>
      </c>
      <c r="AF15" s="1" t="str">
        <f ca="1">IF($A15=INDIRECT("'R_2'!$B"&amp;MATCH(R_1!AE$10,R_2!$A:$A,0)),"",R_1!AE15)</f>
        <v/>
      </c>
      <c r="AG15" s="1" t="str">
        <f ca="1">IF($A15=INDIRECT("'R_2'!$B"&amp;MATCH(R_1!AF$10,R_2!$A:$A,0)),"",R_1!AF15)</f>
        <v/>
      </c>
      <c r="AH15" s="1" t="str">
        <f ca="1">IF($A15=INDIRECT("'R_2'!$B"&amp;MATCH(R_1!AG$10,R_2!$A:$A,0)),"",R_1!AG15)</f>
        <v/>
      </c>
    </row>
    <row r="16" spans="1:34">
      <c r="A16" s="1" t="str">
        <f t="shared" ca="1" si="1"/>
        <v>Produkt 6</v>
      </c>
      <c r="B16" s="10">
        <f>1</f>
        <v>1</v>
      </c>
      <c r="C16" s="1">
        <f ca="1">IF($A16=INDIRECT("'R_2'!$B"&amp;MATCH(R_1!B$10,R_2!$A:$A,0)),"",R_1!B16)</f>
        <v>1</v>
      </c>
      <c r="D16" s="1">
        <f ca="1">IF($A16=INDIRECT("'R_2'!$B"&amp;MATCH(R_1!C$10,R_2!$A:$A,0)),"",R_1!C16)</f>
        <v>1</v>
      </c>
      <c r="E16" s="1">
        <f ca="1">IF($A16=INDIRECT("'R_2'!$B"&amp;MATCH(R_1!D$10,R_2!$A:$A,0)),"",R_1!D16)</f>
        <v>1</v>
      </c>
      <c r="F16" s="1">
        <f ca="1">IF($A16=INDIRECT("'R_2'!$B"&amp;MATCH(R_1!E$10,R_2!$A:$A,0)),"",R_1!E16)</f>
        <v>1</v>
      </c>
      <c r="G16" s="1">
        <f ca="1">IF($A16=INDIRECT("'R_2'!$B"&amp;MATCH(R_1!F$10,R_2!$A:$A,0)),"",R_1!F16)</f>
        <v>1</v>
      </c>
      <c r="H16" s="1">
        <f ca="1">IF($A16=INDIRECT("'R_2'!$B"&amp;MATCH(R_1!G$10,R_2!$A:$A,0)),"",R_1!G16)</f>
        <v>1</v>
      </c>
      <c r="I16" s="1">
        <f ca="1">IF($A16=INDIRECT("'R_2'!$B"&amp;MATCH(R_1!H$10,R_2!$A:$A,0)),"",R_1!H16)</f>
        <v>1</v>
      </c>
      <c r="J16" s="1">
        <f ca="1">IF($A16=INDIRECT("'R_2'!$B"&amp;MATCH(R_1!I$10,R_2!$A:$A,0)),"",R_1!I16)</f>
        <v>1</v>
      </c>
      <c r="K16" s="1">
        <f ca="1">IF($A16=INDIRECT("'R_2'!$B"&amp;MATCH(R_1!J$10,R_2!$A:$A,0)),"",R_1!J16)</f>
        <v>1</v>
      </c>
      <c r="L16" s="1">
        <f ca="1">IF($A16=INDIRECT("'R_2'!$B"&amp;MATCH(R_1!K$10,R_2!$A:$A,0)),"",R_1!K16)</f>
        <v>1</v>
      </c>
      <c r="M16" s="1">
        <f ca="1">IF($A16=INDIRECT("'R_2'!$B"&amp;MATCH(R_1!L$10,R_2!$A:$A,0)),"",R_1!L16)</f>
        <v>1</v>
      </c>
      <c r="N16" s="1">
        <f ca="1">IF($A16=INDIRECT("'R_2'!$B"&amp;MATCH(R_1!M$10,R_2!$A:$A,0)),"",R_1!M16)</f>
        <v>1</v>
      </c>
      <c r="O16" s="1">
        <f ca="1">IF($A16=INDIRECT("'R_2'!$B"&amp;MATCH(R_1!N$10,R_2!$A:$A,0)),"",R_1!N16)</f>
        <v>1</v>
      </c>
      <c r="P16" s="1" t="str">
        <f ca="1">IF($A16=INDIRECT("'R_2'!$B"&amp;MATCH(R_1!O$10,R_2!$A:$A,0)),"",R_1!O16)</f>
        <v/>
      </c>
      <c r="Q16" s="1" t="str">
        <f ca="1">IF($A16=INDIRECT("'R_2'!$B"&amp;MATCH(R_1!P$10,R_2!$A:$A,0)),"",R_1!P16)</f>
        <v/>
      </c>
      <c r="R16" s="1" t="str">
        <f ca="1">IF($A16=INDIRECT("'R_2'!$B"&amp;MATCH(R_1!Q$10,R_2!$A:$A,0)),"",R_1!Q16)</f>
        <v/>
      </c>
      <c r="S16" s="1" t="str">
        <f ca="1">IF($A16=INDIRECT("'R_2'!$B"&amp;MATCH(R_1!R$10,R_2!$A:$A,0)),"",R_1!R16)</f>
        <v/>
      </c>
      <c r="T16" s="1" t="str">
        <f ca="1">IF($A16=INDIRECT("'R_2'!$B"&amp;MATCH(R_1!S$10,R_2!$A:$A,0)),"",R_1!S16)</f>
        <v/>
      </c>
      <c r="U16" s="1" t="str">
        <f ca="1">IF($A16=INDIRECT("'R_2'!$B"&amp;MATCH(R_1!T$10,R_2!$A:$A,0)),"",R_1!T16)</f>
        <v/>
      </c>
      <c r="V16" s="1" t="str">
        <f ca="1">IF($A16=INDIRECT("'R_2'!$B"&amp;MATCH(R_1!U$10,R_2!$A:$A,0)),"",R_1!U16)</f>
        <v/>
      </c>
      <c r="W16" s="1" t="str">
        <f ca="1">IF($A16=INDIRECT("'R_2'!$B"&amp;MATCH(R_1!V$10,R_2!$A:$A,0)),"",R_1!V16)</f>
        <v/>
      </c>
      <c r="X16" s="1" t="str">
        <f ca="1">IF($A16=INDIRECT("'R_2'!$B"&amp;MATCH(R_1!W$10,R_2!$A:$A,0)),"",R_1!W16)</f>
        <v/>
      </c>
      <c r="Y16" s="1" t="str">
        <f ca="1">IF($A16=INDIRECT("'R_2'!$B"&amp;MATCH(R_1!X$10,R_2!$A:$A,0)),"",R_1!X16)</f>
        <v/>
      </c>
      <c r="Z16" s="1" t="str">
        <f ca="1">IF($A16=INDIRECT("'R_2'!$B"&amp;MATCH(R_1!Y$10,R_2!$A:$A,0)),"",R_1!Y16)</f>
        <v/>
      </c>
      <c r="AA16" s="1" t="str">
        <f ca="1">IF($A16=INDIRECT("'R_2'!$B"&amp;MATCH(R_1!Z$10,R_2!$A:$A,0)),"",R_1!Z16)</f>
        <v/>
      </c>
      <c r="AB16" s="1" t="str">
        <f ca="1">IF($A16=INDIRECT("'R_2'!$B"&amp;MATCH(R_1!AA$10,R_2!$A:$A,0)),"",R_1!AA16)</f>
        <v/>
      </c>
      <c r="AC16" s="1" t="str">
        <f ca="1">IF($A16=INDIRECT("'R_2'!$B"&amp;MATCH(R_1!AB$10,R_2!$A:$A,0)),"",R_1!AB16)</f>
        <v/>
      </c>
      <c r="AD16" s="1" t="str">
        <f ca="1">IF($A16=INDIRECT("'R_2'!$B"&amp;MATCH(R_1!AC$10,R_2!$A:$A,0)),"",R_1!AC16)</f>
        <v/>
      </c>
      <c r="AE16" s="1" t="str">
        <f ca="1">IF($A16=INDIRECT("'R_2'!$B"&amp;MATCH(R_1!AD$10,R_2!$A:$A,0)),"",R_1!AD16)</f>
        <v/>
      </c>
      <c r="AF16" s="1" t="str">
        <f ca="1">IF($A16=INDIRECT("'R_2'!$B"&amp;MATCH(R_1!AE$10,R_2!$A:$A,0)),"",R_1!AE16)</f>
        <v/>
      </c>
      <c r="AG16" s="1" t="str">
        <f ca="1">IF($A16=INDIRECT("'R_2'!$B"&amp;MATCH(R_1!AF$10,R_2!$A:$A,0)),"",R_1!AF16)</f>
        <v/>
      </c>
      <c r="AH16" s="1" t="str">
        <f ca="1">IF($A16=INDIRECT("'R_2'!$B"&amp;MATCH(R_1!AG$10,R_2!$A:$A,0)),"",R_1!AG16)</f>
        <v/>
      </c>
    </row>
    <row r="17" spans="1:34">
      <c r="A17" s="1" t="str">
        <f t="shared" ca="1" si="1"/>
        <v>Produkt 7</v>
      </c>
      <c r="B17" s="10">
        <f>1</f>
        <v>1</v>
      </c>
      <c r="C17" s="1">
        <f ca="1">IF($A17=INDIRECT("'R_2'!$B"&amp;MATCH(R_1!B$10,R_2!$A:$A,0)),"",R_1!B17)</f>
        <v>1</v>
      </c>
      <c r="D17" s="1">
        <f ca="1">IF($A17=INDIRECT("'R_2'!$B"&amp;MATCH(R_1!C$10,R_2!$A:$A,0)),"",R_1!C17)</f>
        <v>1</v>
      </c>
      <c r="E17" s="1">
        <f ca="1">IF($A17=INDIRECT("'R_2'!$B"&amp;MATCH(R_1!D$10,R_2!$A:$A,0)),"",R_1!D17)</f>
        <v>1</v>
      </c>
      <c r="F17" s="1">
        <f ca="1">IF($A17=INDIRECT("'R_2'!$B"&amp;MATCH(R_1!E$10,R_2!$A:$A,0)),"",R_1!E17)</f>
        <v>1</v>
      </c>
      <c r="G17" s="1">
        <f ca="1">IF($A17=INDIRECT("'R_2'!$B"&amp;MATCH(R_1!F$10,R_2!$A:$A,0)),"",R_1!F17)</f>
        <v>1</v>
      </c>
      <c r="H17" s="1">
        <f ca="1">IF($A17=INDIRECT("'R_2'!$B"&amp;MATCH(R_1!G$10,R_2!$A:$A,0)),"",R_1!G17)</f>
        <v>1</v>
      </c>
      <c r="I17" s="1">
        <f ca="1">IF($A17=INDIRECT("'R_2'!$B"&amp;MATCH(R_1!H$10,R_2!$A:$A,0)),"",R_1!H17)</f>
        <v>1</v>
      </c>
      <c r="J17" s="1">
        <f ca="1">IF($A17=INDIRECT("'R_2'!$B"&amp;MATCH(R_1!I$10,R_2!$A:$A,0)),"",R_1!I17)</f>
        <v>1</v>
      </c>
      <c r="K17" s="1">
        <f ca="1">IF($A17=INDIRECT("'R_2'!$B"&amp;MATCH(R_1!J$10,R_2!$A:$A,0)),"",R_1!J17)</f>
        <v>1</v>
      </c>
      <c r="L17" s="1">
        <f ca="1">IF($A17=INDIRECT("'R_2'!$B"&amp;MATCH(R_1!K$10,R_2!$A:$A,0)),"",R_1!K17)</f>
        <v>1</v>
      </c>
      <c r="M17" s="1">
        <f ca="1">IF($A17=INDIRECT("'R_2'!$B"&amp;MATCH(R_1!L$10,R_2!$A:$A,0)),"",R_1!L17)</f>
        <v>1</v>
      </c>
      <c r="N17" s="1">
        <f ca="1">IF($A17=INDIRECT("'R_2'!$B"&amp;MATCH(R_1!M$10,R_2!$A:$A,0)),"",R_1!M17)</f>
        <v>1</v>
      </c>
      <c r="O17" s="1">
        <f ca="1">IF($A17=INDIRECT("'R_2'!$B"&amp;MATCH(R_1!N$10,R_2!$A:$A,0)),"",R_1!N17)</f>
        <v>1</v>
      </c>
      <c r="P17" s="1">
        <f ca="1">IF($A17=INDIRECT("'R_2'!$B"&amp;MATCH(R_1!O$10,R_2!$A:$A,0)),"",R_1!O17)</f>
        <v>1</v>
      </c>
      <c r="Q17" s="1" t="str">
        <f ca="1">IF($A17=INDIRECT("'R_2'!$B"&amp;MATCH(R_1!P$10,R_2!$A:$A,0)),"",R_1!P17)</f>
        <v/>
      </c>
      <c r="R17" s="1" t="str">
        <f ca="1">IF($A17=INDIRECT("'R_2'!$B"&amp;MATCH(R_1!Q$10,R_2!$A:$A,0)),"",R_1!Q17)</f>
        <v/>
      </c>
      <c r="S17" s="1" t="str">
        <f ca="1">IF($A17=INDIRECT("'R_2'!$B"&amp;MATCH(R_1!R$10,R_2!$A:$A,0)),"",R_1!R17)</f>
        <v/>
      </c>
      <c r="T17" s="1" t="str">
        <f ca="1">IF($A17=INDIRECT("'R_2'!$B"&amp;MATCH(R_1!S$10,R_2!$A:$A,0)),"",R_1!S17)</f>
        <v/>
      </c>
      <c r="U17" s="1" t="str">
        <f ca="1">IF($A17=INDIRECT("'R_2'!$B"&amp;MATCH(R_1!T$10,R_2!$A:$A,0)),"",R_1!T17)</f>
        <v/>
      </c>
      <c r="V17" s="1" t="str">
        <f ca="1">IF($A17=INDIRECT("'R_2'!$B"&amp;MATCH(R_1!U$10,R_2!$A:$A,0)),"",R_1!U17)</f>
        <v/>
      </c>
      <c r="W17" s="1" t="str">
        <f ca="1">IF($A17=INDIRECT("'R_2'!$B"&amp;MATCH(R_1!V$10,R_2!$A:$A,0)),"",R_1!V17)</f>
        <v/>
      </c>
      <c r="X17" s="1" t="str">
        <f ca="1">IF($A17=INDIRECT("'R_2'!$B"&amp;MATCH(R_1!W$10,R_2!$A:$A,0)),"",R_1!W17)</f>
        <v/>
      </c>
      <c r="Y17" s="1" t="str">
        <f ca="1">IF($A17=INDIRECT("'R_2'!$B"&amp;MATCH(R_1!X$10,R_2!$A:$A,0)),"",R_1!X17)</f>
        <v/>
      </c>
      <c r="Z17" s="1" t="str">
        <f ca="1">IF($A17=INDIRECT("'R_2'!$B"&amp;MATCH(R_1!Y$10,R_2!$A:$A,0)),"",R_1!Y17)</f>
        <v/>
      </c>
      <c r="AA17" s="1" t="str">
        <f ca="1">IF($A17=INDIRECT("'R_2'!$B"&amp;MATCH(R_1!Z$10,R_2!$A:$A,0)),"",R_1!Z17)</f>
        <v/>
      </c>
      <c r="AB17" s="1" t="str">
        <f ca="1">IF($A17=INDIRECT("'R_2'!$B"&amp;MATCH(R_1!AA$10,R_2!$A:$A,0)),"",R_1!AA17)</f>
        <v/>
      </c>
      <c r="AC17" s="1" t="str">
        <f ca="1">IF($A17=INDIRECT("'R_2'!$B"&amp;MATCH(R_1!AB$10,R_2!$A:$A,0)),"",R_1!AB17)</f>
        <v/>
      </c>
      <c r="AD17" s="1" t="str">
        <f ca="1">IF($A17=INDIRECT("'R_2'!$B"&amp;MATCH(R_1!AC$10,R_2!$A:$A,0)),"",R_1!AC17)</f>
        <v/>
      </c>
      <c r="AE17" s="1" t="str">
        <f ca="1">IF($A17=INDIRECT("'R_2'!$B"&amp;MATCH(R_1!AD$10,R_2!$A:$A,0)),"",R_1!AD17)</f>
        <v/>
      </c>
      <c r="AF17" s="1" t="str">
        <f ca="1">IF($A17=INDIRECT("'R_2'!$B"&amp;MATCH(R_1!AE$10,R_2!$A:$A,0)),"",R_1!AE17)</f>
        <v/>
      </c>
      <c r="AG17" s="1" t="str">
        <f ca="1">IF($A17=INDIRECT("'R_2'!$B"&amp;MATCH(R_1!AF$10,R_2!$A:$A,0)),"",R_1!AF17)</f>
        <v/>
      </c>
      <c r="AH17" s="1" t="str">
        <f ca="1">IF($A17=INDIRECT("'R_2'!$B"&amp;MATCH(R_1!AG$10,R_2!$A:$A,0)),"",R_1!AG17)</f>
        <v/>
      </c>
    </row>
    <row r="18" spans="1:34">
      <c r="A18" s="1" t="str">
        <f t="shared" ca="1" si="1"/>
        <v>Produkt 8</v>
      </c>
      <c r="B18" s="10">
        <f>1</f>
        <v>1</v>
      </c>
      <c r="C18" s="1">
        <f ca="1">IF($A18=INDIRECT("'R_2'!$B"&amp;MATCH(R_1!B$10,R_2!$A:$A,0)),"",R_1!B18)</f>
        <v>1</v>
      </c>
      <c r="D18" s="1">
        <f ca="1">IF($A18=INDIRECT("'R_2'!$B"&amp;MATCH(R_1!C$10,R_2!$A:$A,0)),"",R_1!C18)</f>
        <v>1</v>
      </c>
      <c r="E18" s="1">
        <f ca="1">IF($A18=INDIRECT("'R_2'!$B"&amp;MATCH(R_1!D$10,R_2!$A:$A,0)),"",R_1!D18)</f>
        <v>1</v>
      </c>
      <c r="F18" s="1">
        <f ca="1">IF($A18=INDIRECT("'R_2'!$B"&amp;MATCH(R_1!E$10,R_2!$A:$A,0)),"",R_1!E18)</f>
        <v>1</v>
      </c>
      <c r="G18" s="1">
        <f ca="1">IF($A18=INDIRECT("'R_2'!$B"&amp;MATCH(R_1!F$10,R_2!$A:$A,0)),"",R_1!F18)</f>
        <v>1</v>
      </c>
      <c r="H18" s="1">
        <f ca="1">IF($A18=INDIRECT("'R_2'!$B"&amp;MATCH(R_1!G$10,R_2!$A:$A,0)),"",R_1!G18)</f>
        <v>1</v>
      </c>
      <c r="I18" s="1">
        <f ca="1">IF($A18=INDIRECT("'R_2'!$B"&amp;MATCH(R_1!H$10,R_2!$A:$A,0)),"",R_1!H18)</f>
        <v>1</v>
      </c>
      <c r="J18" s="1">
        <f ca="1">IF($A18=INDIRECT("'R_2'!$B"&amp;MATCH(R_1!I$10,R_2!$A:$A,0)),"",R_1!I18)</f>
        <v>1</v>
      </c>
      <c r="K18" s="1" t="str">
        <f ca="1">IF($A18=INDIRECT("'R_2'!$B"&amp;MATCH(R_1!J$10,R_2!$A:$A,0)),"",R_1!J18)</f>
        <v/>
      </c>
      <c r="L18" s="1" t="str">
        <f ca="1">IF($A18=INDIRECT("'R_2'!$B"&amp;MATCH(R_1!K$10,R_2!$A:$A,0)),"",R_1!K18)</f>
        <v/>
      </c>
      <c r="M18" s="1" t="str">
        <f ca="1">IF($A18=INDIRECT("'R_2'!$B"&amp;MATCH(R_1!L$10,R_2!$A:$A,0)),"",R_1!L18)</f>
        <v/>
      </c>
      <c r="N18" s="1" t="str">
        <f ca="1">IF($A18=INDIRECT("'R_2'!$B"&amp;MATCH(R_1!M$10,R_2!$A:$A,0)),"",R_1!M18)</f>
        <v/>
      </c>
      <c r="O18" s="1" t="str">
        <f ca="1">IF($A18=INDIRECT("'R_2'!$B"&amp;MATCH(R_1!N$10,R_2!$A:$A,0)),"",R_1!N18)</f>
        <v/>
      </c>
      <c r="P18" s="1" t="str">
        <f ca="1">IF($A18=INDIRECT("'R_2'!$B"&amp;MATCH(R_1!O$10,R_2!$A:$A,0)),"",R_1!O18)</f>
        <v/>
      </c>
      <c r="Q18" s="1" t="str">
        <f ca="1">IF($A18=INDIRECT("'R_2'!$B"&amp;MATCH(R_1!P$10,R_2!$A:$A,0)),"",R_1!P18)</f>
        <v/>
      </c>
      <c r="R18" s="1" t="str">
        <f ca="1">IF($A18=INDIRECT("'R_2'!$B"&amp;MATCH(R_1!Q$10,R_2!$A:$A,0)),"",R_1!Q18)</f>
        <v/>
      </c>
      <c r="S18" s="1" t="str">
        <f ca="1">IF($A18=INDIRECT("'R_2'!$B"&amp;MATCH(R_1!R$10,R_2!$A:$A,0)),"",R_1!R18)</f>
        <v/>
      </c>
      <c r="T18" s="1" t="str">
        <f ca="1">IF($A18=INDIRECT("'R_2'!$B"&amp;MATCH(R_1!S$10,R_2!$A:$A,0)),"",R_1!S18)</f>
        <v/>
      </c>
      <c r="U18" s="1" t="str">
        <f ca="1">IF($A18=INDIRECT("'R_2'!$B"&amp;MATCH(R_1!T$10,R_2!$A:$A,0)),"",R_1!T18)</f>
        <v/>
      </c>
      <c r="V18" s="1" t="str">
        <f ca="1">IF($A18=INDIRECT("'R_2'!$B"&amp;MATCH(R_1!U$10,R_2!$A:$A,0)),"",R_1!U18)</f>
        <v/>
      </c>
      <c r="W18" s="1" t="str">
        <f ca="1">IF($A18=INDIRECT("'R_2'!$B"&amp;MATCH(R_1!V$10,R_2!$A:$A,0)),"",R_1!V18)</f>
        <v/>
      </c>
      <c r="X18" s="1" t="str">
        <f ca="1">IF($A18=INDIRECT("'R_2'!$B"&amp;MATCH(R_1!W$10,R_2!$A:$A,0)),"",R_1!W18)</f>
        <v/>
      </c>
      <c r="Y18" s="1" t="str">
        <f ca="1">IF($A18=INDIRECT("'R_2'!$B"&amp;MATCH(R_1!X$10,R_2!$A:$A,0)),"",R_1!X18)</f>
        <v/>
      </c>
      <c r="Z18" s="1" t="str">
        <f ca="1">IF($A18=INDIRECT("'R_2'!$B"&amp;MATCH(R_1!Y$10,R_2!$A:$A,0)),"",R_1!Y18)</f>
        <v/>
      </c>
      <c r="AA18" s="1" t="str">
        <f ca="1">IF($A18=INDIRECT("'R_2'!$B"&amp;MATCH(R_1!Z$10,R_2!$A:$A,0)),"",R_1!Z18)</f>
        <v/>
      </c>
      <c r="AB18" s="1" t="str">
        <f ca="1">IF($A18=INDIRECT("'R_2'!$B"&amp;MATCH(R_1!AA$10,R_2!$A:$A,0)),"",R_1!AA18)</f>
        <v/>
      </c>
      <c r="AC18" s="1" t="str">
        <f ca="1">IF($A18=INDIRECT("'R_2'!$B"&amp;MATCH(R_1!AB$10,R_2!$A:$A,0)),"",R_1!AB18)</f>
        <v/>
      </c>
      <c r="AD18" s="1" t="str">
        <f ca="1">IF($A18=INDIRECT("'R_2'!$B"&amp;MATCH(R_1!AC$10,R_2!$A:$A,0)),"",R_1!AC18)</f>
        <v/>
      </c>
      <c r="AE18" s="1" t="str">
        <f ca="1">IF($A18=INDIRECT("'R_2'!$B"&amp;MATCH(R_1!AD$10,R_2!$A:$A,0)),"",R_1!AD18)</f>
        <v/>
      </c>
      <c r="AF18" s="1" t="str">
        <f ca="1">IF($A18=INDIRECT("'R_2'!$B"&amp;MATCH(R_1!AE$10,R_2!$A:$A,0)),"",R_1!AE18)</f>
        <v/>
      </c>
      <c r="AG18" s="1" t="str">
        <f ca="1">IF($A18=INDIRECT("'R_2'!$B"&amp;MATCH(R_1!AF$10,R_2!$A:$A,0)),"",R_1!AF18)</f>
        <v/>
      </c>
      <c r="AH18" s="1" t="str">
        <f ca="1">IF($A18=INDIRECT("'R_2'!$B"&amp;MATCH(R_1!AG$10,R_2!$A:$A,0)),"",R_1!AG18)</f>
        <v/>
      </c>
    </row>
    <row r="19" spans="1:34">
      <c r="A19" s="1" t="str">
        <f t="shared" ca="1" si="1"/>
        <v>Produkt 9</v>
      </c>
      <c r="B19" s="10">
        <f>1</f>
        <v>1</v>
      </c>
      <c r="C19" s="1">
        <f ca="1">IF($A19=INDIRECT("'R_2'!$B"&amp;MATCH(R_1!B$10,R_2!$A:$A,0)),"",R_1!B19)</f>
        <v>1</v>
      </c>
      <c r="D19" s="1">
        <f ca="1">IF($A19=INDIRECT("'R_2'!$B"&amp;MATCH(R_1!C$10,R_2!$A:$A,0)),"",R_1!C19)</f>
        <v>1</v>
      </c>
      <c r="E19" s="1">
        <f ca="1">IF($A19=INDIRECT("'R_2'!$B"&amp;MATCH(R_1!D$10,R_2!$A:$A,0)),"",R_1!D19)</f>
        <v>1</v>
      </c>
      <c r="F19" s="1">
        <f ca="1">IF($A19=INDIRECT("'R_2'!$B"&amp;MATCH(R_1!E$10,R_2!$A:$A,0)),"",R_1!E19)</f>
        <v>1</v>
      </c>
      <c r="G19" s="1">
        <f ca="1">IF($A19=INDIRECT("'R_2'!$B"&amp;MATCH(R_1!F$10,R_2!$A:$A,0)),"",R_1!F19)</f>
        <v>1</v>
      </c>
      <c r="H19" s="1">
        <f ca="1">IF($A19=INDIRECT("'R_2'!$B"&amp;MATCH(R_1!G$10,R_2!$A:$A,0)),"",R_1!G19)</f>
        <v>1</v>
      </c>
      <c r="I19" s="1">
        <f ca="1">IF($A19=INDIRECT("'R_2'!$B"&amp;MATCH(R_1!H$10,R_2!$A:$A,0)),"",R_1!H19)</f>
        <v>1</v>
      </c>
      <c r="J19" s="1">
        <f ca="1">IF($A19=INDIRECT("'R_2'!$B"&amp;MATCH(R_1!I$10,R_2!$A:$A,0)),"",R_1!I19)</f>
        <v>1</v>
      </c>
      <c r="K19" s="1">
        <f ca="1">IF($A19=INDIRECT("'R_2'!$B"&amp;MATCH(R_1!J$10,R_2!$A:$A,0)),"",R_1!J19)</f>
        <v>1</v>
      </c>
      <c r="L19" s="1">
        <f ca="1">IF($A19=INDIRECT("'R_2'!$B"&amp;MATCH(R_1!K$10,R_2!$A:$A,0)),"",R_1!K19)</f>
        <v>1</v>
      </c>
      <c r="M19" s="1">
        <f ca="1">IF($A19=INDIRECT("'R_2'!$B"&amp;MATCH(R_1!L$10,R_2!$A:$A,0)),"",R_1!L19)</f>
        <v>1</v>
      </c>
      <c r="N19" s="1">
        <f ca="1">IF($A19=INDIRECT("'R_2'!$B"&amp;MATCH(R_1!M$10,R_2!$A:$A,0)),"",R_1!M19)</f>
        <v>1</v>
      </c>
      <c r="O19" s="1">
        <f ca="1">IF($A19=INDIRECT("'R_2'!$B"&amp;MATCH(R_1!N$10,R_2!$A:$A,0)),"",R_1!N19)</f>
        <v>1</v>
      </c>
      <c r="P19" s="1">
        <f ca="1">IF($A19=INDIRECT("'R_2'!$B"&amp;MATCH(R_1!O$10,R_2!$A:$A,0)),"",R_1!O19)</f>
        <v>1</v>
      </c>
      <c r="Q19" s="1">
        <f ca="1">IF($A19=INDIRECT("'R_2'!$B"&amp;MATCH(R_1!P$10,R_2!$A:$A,0)),"",R_1!P19)</f>
        <v>1</v>
      </c>
      <c r="R19" s="1">
        <f ca="1">IF($A19=INDIRECT("'R_2'!$B"&amp;MATCH(R_1!Q$10,R_2!$A:$A,0)),"",R_1!Q19)</f>
        <v>1</v>
      </c>
      <c r="S19" s="1">
        <f ca="1">IF($A19=INDIRECT("'R_2'!$B"&amp;MATCH(R_1!R$10,R_2!$A:$A,0)),"",R_1!R19)</f>
        <v>1</v>
      </c>
      <c r="T19" s="1">
        <f ca="1">IF($A19=INDIRECT("'R_2'!$B"&amp;MATCH(R_1!S$10,R_2!$A:$A,0)),"",R_1!S19)</f>
        <v>1</v>
      </c>
      <c r="U19" s="1">
        <f ca="1">IF($A19=INDIRECT("'R_2'!$B"&amp;MATCH(R_1!T$10,R_2!$A:$A,0)),"",R_1!T19)</f>
        <v>1</v>
      </c>
      <c r="V19" s="1">
        <f ca="1">IF($A19=INDIRECT("'R_2'!$B"&amp;MATCH(R_1!U$10,R_2!$A:$A,0)),"",R_1!U19)</f>
        <v>1</v>
      </c>
      <c r="W19" s="1">
        <f ca="1">IF($A19=INDIRECT("'R_2'!$B"&amp;MATCH(R_1!V$10,R_2!$A:$A,0)),"",R_1!V19)</f>
        <v>1</v>
      </c>
      <c r="X19" s="1">
        <f ca="1">IF($A19=INDIRECT("'R_2'!$B"&amp;MATCH(R_1!W$10,R_2!$A:$A,0)),"",R_1!W19)</f>
        <v>1</v>
      </c>
      <c r="Y19" s="1">
        <f ca="1">IF($A19=INDIRECT("'R_2'!$B"&amp;MATCH(R_1!X$10,R_2!$A:$A,0)),"",R_1!X19)</f>
        <v>1</v>
      </c>
      <c r="Z19" s="1">
        <f ca="1">IF($A19=INDIRECT("'R_2'!$B"&amp;MATCH(R_1!Y$10,R_2!$A:$A,0)),"",R_1!Y19)</f>
        <v>1</v>
      </c>
      <c r="AA19" s="1" t="str">
        <f ca="1">IF($A19=INDIRECT("'R_2'!$B"&amp;MATCH(R_1!Z$10,R_2!$A:$A,0)),"",R_1!Z19)</f>
        <v/>
      </c>
      <c r="AB19" s="1" t="str">
        <f ca="1">IF($A19=INDIRECT("'R_2'!$B"&amp;MATCH(R_1!AA$10,R_2!$A:$A,0)),"",R_1!AA19)</f>
        <v/>
      </c>
      <c r="AC19" s="1" t="str">
        <f ca="1">IF($A19=INDIRECT("'R_2'!$B"&amp;MATCH(R_1!AB$10,R_2!$A:$A,0)),"",R_1!AB19)</f>
        <v/>
      </c>
      <c r="AD19" s="1" t="str">
        <f ca="1">IF($A19=INDIRECT("'R_2'!$B"&amp;MATCH(R_1!AC$10,R_2!$A:$A,0)),"",R_1!AC19)</f>
        <v/>
      </c>
      <c r="AE19" s="1" t="str">
        <f ca="1">IF($A19=INDIRECT("'R_2'!$B"&amp;MATCH(R_1!AD$10,R_2!$A:$A,0)),"",R_1!AD19)</f>
        <v/>
      </c>
      <c r="AF19" s="1" t="str">
        <f ca="1">IF($A19=INDIRECT("'R_2'!$B"&amp;MATCH(R_1!AE$10,R_2!$A:$A,0)),"",R_1!AE19)</f>
        <v/>
      </c>
      <c r="AG19" s="1" t="str">
        <f ca="1">IF($A19=INDIRECT("'R_2'!$B"&amp;MATCH(R_1!AF$10,R_2!$A:$A,0)),"",R_1!AF19)</f>
        <v/>
      </c>
      <c r="AH19" s="1" t="str">
        <f ca="1">IF($A19=INDIRECT("'R_2'!$B"&amp;MATCH(R_1!AG$10,R_2!$A:$A,0)),"",R_1!AG19)</f>
        <v/>
      </c>
    </row>
    <row r="20" spans="1:34">
      <c r="A20" s="1" t="str">
        <f t="shared" ca="1" si="1"/>
        <v>Produkt 10</v>
      </c>
      <c r="B20" s="10">
        <f>1</f>
        <v>1</v>
      </c>
      <c r="C20" s="1">
        <f ca="1">IF($A20=INDIRECT("'R_2'!$B"&amp;MATCH(R_1!B$10,R_2!$A:$A,0)),"",R_1!B20)</f>
        <v>1</v>
      </c>
      <c r="D20" s="1">
        <f ca="1">IF($A20=INDIRECT("'R_2'!$B"&amp;MATCH(R_1!C$10,R_2!$A:$A,0)),"",R_1!C20)</f>
        <v>1</v>
      </c>
      <c r="E20" s="1">
        <f ca="1">IF($A20=INDIRECT("'R_2'!$B"&amp;MATCH(R_1!D$10,R_2!$A:$A,0)),"",R_1!D20)</f>
        <v>1</v>
      </c>
      <c r="F20" s="1">
        <f ca="1">IF($A20=INDIRECT("'R_2'!$B"&amp;MATCH(R_1!E$10,R_2!$A:$A,0)),"",R_1!E20)</f>
        <v>1</v>
      </c>
      <c r="G20" s="1">
        <f ca="1">IF($A20=INDIRECT("'R_2'!$B"&amp;MATCH(R_1!F$10,R_2!$A:$A,0)),"",R_1!F20)</f>
        <v>1</v>
      </c>
      <c r="H20" s="1" t="str">
        <f ca="1">IF($A20=INDIRECT("'R_2'!$B"&amp;MATCH(R_1!G$10,R_2!$A:$A,0)),"",R_1!G20)</f>
        <v/>
      </c>
      <c r="I20" s="1" t="str">
        <f ca="1">IF($A20=INDIRECT("'R_2'!$B"&amp;MATCH(R_1!H$10,R_2!$A:$A,0)),"",R_1!H20)</f>
        <v/>
      </c>
      <c r="J20" s="1" t="str">
        <f ca="1">IF($A20=INDIRECT("'R_2'!$B"&amp;MATCH(R_1!I$10,R_2!$A:$A,0)),"",R_1!I20)</f>
        <v/>
      </c>
      <c r="K20" s="1" t="str">
        <f ca="1">IF($A20=INDIRECT("'R_2'!$B"&amp;MATCH(R_1!J$10,R_2!$A:$A,0)),"",R_1!J20)</f>
        <v/>
      </c>
      <c r="L20" s="1" t="str">
        <f ca="1">IF($A20=INDIRECT("'R_2'!$B"&amp;MATCH(R_1!K$10,R_2!$A:$A,0)),"",R_1!K20)</f>
        <v/>
      </c>
      <c r="M20" s="1" t="str">
        <f ca="1">IF($A20=INDIRECT("'R_2'!$B"&amp;MATCH(R_1!L$10,R_2!$A:$A,0)),"",R_1!L20)</f>
        <v/>
      </c>
      <c r="N20" s="1" t="str">
        <f ca="1">IF($A20=INDIRECT("'R_2'!$B"&amp;MATCH(R_1!M$10,R_2!$A:$A,0)),"",R_1!M20)</f>
        <v/>
      </c>
      <c r="O20" s="1" t="str">
        <f ca="1">IF($A20=INDIRECT("'R_2'!$B"&amp;MATCH(R_1!N$10,R_2!$A:$A,0)),"",R_1!N20)</f>
        <v/>
      </c>
      <c r="P20" s="1" t="str">
        <f ca="1">IF($A20=INDIRECT("'R_2'!$B"&amp;MATCH(R_1!O$10,R_2!$A:$A,0)),"",R_1!O20)</f>
        <v/>
      </c>
      <c r="Q20" s="1" t="str">
        <f ca="1">IF($A20=INDIRECT("'R_2'!$B"&amp;MATCH(R_1!P$10,R_2!$A:$A,0)),"",R_1!P20)</f>
        <v/>
      </c>
      <c r="R20" s="1" t="str">
        <f ca="1">IF($A20=INDIRECT("'R_2'!$B"&amp;MATCH(R_1!Q$10,R_2!$A:$A,0)),"",R_1!Q20)</f>
        <v/>
      </c>
      <c r="S20" s="1" t="str">
        <f ca="1">IF($A20=INDIRECT("'R_2'!$B"&amp;MATCH(R_1!R$10,R_2!$A:$A,0)),"",R_1!R20)</f>
        <v/>
      </c>
      <c r="T20" s="1" t="str">
        <f ca="1">IF($A20=INDIRECT("'R_2'!$B"&amp;MATCH(R_1!S$10,R_2!$A:$A,0)),"",R_1!S20)</f>
        <v/>
      </c>
      <c r="U20" s="1" t="str">
        <f ca="1">IF($A20=INDIRECT("'R_2'!$B"&amp;MATCH(R_1!T$10,R_2!$A:$A,0)),"",R_1!T20)</f>
        <v/>
      </c>
      <c r="V20" s="1" t="str">
        <f ca="1">IF($A20=INDIRECT("'R_2'!$B"&amp;MATCH(R_1!U$10,R_2!$A:$A,0)),"",R_1!U20)</f>
        <v/>
      </c>
      <c r="W20" s="1" t="str">
        <f ca="1">IF($A20=INDIRECT("'R_2'!$B"&amp;MATCH(R_1!V$10,R_2!$A:$A,0)),"",R_1!V20)</f>
        <v/>
      </c>
      <c r="X20" s="1" t="str">
        <f ca="1">IF($A20=INDIRECT("'R_2'!$B"&amp;MATCH(R_1!W$10,R_2!$A:$A,0)),"",R_1!W20)</f>
        <v/>
      </c>
      <c r="Y20" s="1" t="str">
        <f ca="1">IF($A20=INDIRECT("'R_2'!$B"&amp;MATCH(R_1!X$10,R_2!$A:$A,0)),"",R_1!X20)</f>
        <v/>
      </c>
      <c r="Z20" s="1" t="str">
        <f ca="1">IF($A20=INDIRECT("'R_2'!$B"&amp;MATCH(R_1!Y$10,R_2!$A:$A,0)),"",R_1!Y20)</f>
        <v/>
      </c>
      <c r="AA20" s="1" t="str">
        <f ca="1">IF($A20=INDIRECT("'R_2'!$B"&amp;MATCH(R_1!Z$10,R_2!$A:$A,0)),"",R_1!Z20)</f>
        <v/>
      </c>
      <c r="AB20" s="1" t="str">
        <f ca="1">IF($A20=INDIRECT("'R_2'!$B"&amp;MATCH(R_1!AA$10,R_2!$A:$A,0)),"",R_1!AA20)</f>
        <v/>
      </c>
      <c r="AC20" s="1" t="str">
        <f ca="1">IF($A20=INDIRECT("'R_2'!$B"&amp;MATCH(R_1!AB$10,R_2!$A:$A,0)),"",R_1!AB20)</f>
        <v/>
      </c>
      <c r="AD20" s="1" t="str">
        <f ca="1">IF($A20=INDIRECT("'R_2'!$B"&amp;MATCH(R_1!AC$10,R_2!$A:$A,0)),"",R_1!AC20)</f>
        <v/>
      </c>
      <c r="AE20" s="1" t="str">
        <f ca="1">IF($A20=INDIRECT("'R_2'!$B"&amp;MATCH(R_1!AD$10,R_2!$A:$A,0)),"",R_1!AD20)</f>
        <v/>
      </c>
      <c r="AF20" s="1" t="str">
        <f ca="1">IF($A20=INDIRECT("'R_2'!$B"&amp;MATCH(R_1!AE$10,R_2!$A:$A,0)),"",R_1!AE20)</f>
        <v/>
      </c>
      <c r="AG20" s="1" t="str">
        <f ca="1">IF($A20=INDIRECT("'R_2'!$B"&amp;MATCH(R_1!AF$10,R_2!$A:$A,0)),"",R_1!AF20)</f>
        <v/>
      </c>
      <c r="AH20" s="1" t="str">
        <f ca="1">IF($A20=INDIRECT("'R_2'!$B"&amp;MATCH(R_1!AG$10,R_2!$A:$A,0)),"",R_1!AG20)</f>
        <v/>
      </c>
    </row>
    <row r="21" spans="1:34">
      <c r="A21" s="1" t="str">
        <f t="shared" ca="1" si="1"/>
        <v>Produkt 11</v>
      </c>
      <c r="B21" s="10">
        <f>1</f>
        <v>1</v>
      </c>
      <c r="C21" s="1">
        <f ca="1">IF($A21=INDIRECT("'R_2'!$B"&amp;MATCH(R_1!B$10,R_2!$A:$A,0)),"",R_1!B21)</f>
        <v>1</v>
      </c>
      <c r="D21" s="1">
        <f ca="1">IF($A21=INDIRECT("'R_2'!$B"&amp;MATCH(R_1!C$10,R_2!$A:$A,0)),"",R_1!C21)</f>
        <v>1</v>
      </c>
      <c r="E21" s="1">
        <f ca="1">IF($A21=INDIRECT("'R_2'!$B"&amp;MATCH(R_1!D$10,R_2!$A:$A,0)),"",R_1!D21)</f>
        <v>1</v>
      </c>
      <c r="F21" s="1">
        <f ca="1">IF($A21=INDIRECT("'R_2'!$B"&amp;MATCH(R_1!E$10,R_2!$A:$A,0)),"",R_1!E21)</f>
        <v>1</v>
      </c>
      <c r="G21" s="1">
        <f ca="1">IF($A21=INDIRECT("'R_2'!$B"&amp;MATCH(R_1!F$10,R_2!$A:$A,0)),"",R_1!F21)</f>
        <v>1</v>
      </c>
      <c r="H21" s="1">
        <f ca="1">IF($A21=INDIRECT("'R_2'!$B"&amp;MATCH(R_1!G$10,R_2!$A:$A,0)),"",R_1!G21)</f>
        <v>1</v>
      </c>
      <c r="I21" s="1">
        <f ca="1">IF($A21=INDIRECT("'R_2'!$B"&amp;MATCH(R_1!H$10,R_2!$A:$A,0)),"",R_1!H21)</f>
        <v>1</v>
      </c>
      <c r="J21" s="1">
        <f ca="1">IF($A21=INDIRECT("'R_2'!$B"&amp;MATCH(R_1!I$10,R_2!$A:$A,0)),"",R_1!I21)</f>
        <v>1</v>
      </c>
      <c r="K21" s="1">
        <f ca="1">IF($A21=INDIRECT("'R_2'!$B"&amp;MATCH(R_1!J$10,R_2!$A:$A,0)),"",R_1!J21)</f>
        <v>1</v>
      </c>
      <c r="L21" s="1">
        <f ca="1">IF($A21=INDIRECT("'R_2'!$B"&amp;MATCH(R_1!K$10,R_2!$A:$A,0)),"",R_1!K21)</f>
        <v>1</v>
      </c>
      <c r="M21" s="1">
        <f ca="1">IF($A21=INDIRECT("'R_2'!$B"&amp;MATCH(R_1!L$10,R_2!$A:$A,0)),"",R_1!L21)</f>
        <v>1</v>
      </c>
      <c r="N21" s="1">
        <f ca="1">IF($A21=INDIRECT("'R_2'!$B"&amp;MATCH(R_1!M$10,R_2!$A:$A,0)),"",R_1!M21)</f>
        <v>1</v>
      </c>
      <c r="O21" s="1" t="str">
        <f ca="1">IF($A21=INDIRECT("'R_2'!$B"&amp;MATCH(R_1!N$10,R_2!$A:$A,0)),"",R_1!N21)</f>
        <v/>
      </c>
      <c r="P21" s="1" t="str">
        <f ca="1">IF($A21=INDIRECT("'R_2'!$B"&amp;MATCH(R_1!O$10,R_2!$A:$A,0)),"",R_1!O21)</f>
        <v/>
      </c>
      <c r="Q21" s="1" t="str">
        <f ca="1">IF($A21=INDIRECT("'R_2'!$B"&amp;MATCH(R_1!P$10,R_2!$A:$A,0)),"",R_1!P21)</f>
        <v/>
      </c>
      <c r="R21" s="1" t="str">
        <f ca="1">IF($A21=INDIRECT("'R_2'!$B"&amp;MATCH(R_1!Q$10,R_2!$A:$A,0)),"",R_1!Q21)</f>
        <v/>
      </c>
      <c r="S21" s="1" t="str">
        <f ca="1">IF($A21=INDIRECT("'R_2'!$B"&amp;MATCH(R_1!R$10,R_2!$A:$A,0)),"",R_1!R21)</f>
        <v/>
      </c>
      <c r="T21" s="1" t="str">
        <f ca="1">IF($A21=INDIRECT("'R_2'!$B"&amp;MATCH(R_1!S$10,R_2!$A:$A,0)),"",R_1!S21)</f>
        <v/>
      </c>
      <c r="U21" s="1" t="str">
        <f ca="1">IF($A21=INDIRECT("'R_2'!$B"&amp;MATCH(R_1!T$10,R_2!$A:$A,0)),"",R_1!T21)</f>
        <v/>
      </c>
      <c r="V21" s="1" t="str">
        <f ca="1">IF($A21=INDIRECT("'R_2'!$B"&amp;MATCH(R_1!U$10,R_2!$A:$A,0)),"",R_1!U21)</f>
        <v/>
      </c>
      <c r="W21" s="1" t="str">
        <f ca="1">IF($A21=INDIRECT("'R_2'!$B"&amp;MATCH(R_1!V$10,R_2!$A:$A,0)),"",R_1!V21)</f>
        <v/>
      </c>
      <c r="X21" s="1" t="str">
        <f ca="1">IF($A21=INDIRECT("'R_2'!$B"&amp;MATCH(R_1!W$10,R_2!$A:$A,0)),"",R_1!W21)</f>
        <v/>
      </c>
      <c r="Y21" s="1" t="str">
        <f ca="1">IF($A21=INDIRECT("'R_2'!$B"&amp;MATCH(R_1!X$10,R_2!$A:$A,0)),"",R_1!X21)</f>
        <v/>
      </c>
      <c r="Z21" s="1" t="str">
        <f ca="1">IF($A21=INDIRECT("'R_2'!$B"&amp;MATCH(R_1!Y$10,R_2!$A:$A,0)),"",R_1!Y21)</f>
        <v/>
      </c>
      <c r="AA21" s="1" t="str">
        <f ca="1">IF($A21=INDIRECT("'R_2'!$B"&amp;MATCH(R_1!Z$10,R_2!$A:$A,0)),"",R_1!Z21)</f>
        <v/>
      </c>
      <c r="AB21" s="1" t="str">
        <f ca="1">IF($A21=INDIRECT("'R_2'!$B"&amp;MATCH(R_1!AA$10,R_2!$A:$A,0)),"",R_1!AA21)</f>
        <v/>
      </c>
      <c r="AC21" s="1" t="str">
        <f ca="1">IF($A21=INDIRECT("'R_2'!$B"&amp;MATCH(R_1!AB$10,R_2!$A:$A,0)),"",R_1!AB21)</f>
        <v/>
      </c>
      <c r="AD21" s="1" t="str">
        <f ca="1">IF($A21=INDIRECT("'R_2'!$B"&amp;MATCH(R_1!AC$10,R_2!$A:$A,0)),"",R_1!AC21)</f>
        <v/>
      </c>
      <c r="AE21" s="1" t="str">
        <f ca="1">IF($A21=INDIRECT("'R_2'!$B"&amp;MATCH(R_1!AD$10,R_2!$A:$A,0)),"",R_1!AD21)</f>
        <v/>
      </c>
      <c r="AF21" s="1" t="str">
        <f ca="1">IF($A21=INDIRECT("'R_2'!$B"&amp;MATCH(R_1!AE$10,R_2!$A:$A,0)),"",R_1!AE21)</f>
        <v/>
      </c>
      <c r="AG21" s="1" t="str">
        <f ca="1">IF($A21=INDIRECT("'R_2'!$B"&amp;MATCH(R_1!AF$10,R_2!$A:$A,0)),"",R_1!AF21)</f>
        <v/>
      </c>
      <c r="AH21" s="1" t="str">
        <f ca="1">IF($A21=INDIRECT("'R_2'!$B"&amp;MATCH(R_1!AG$10,R_2!$A:$A,0)),"",R_1!AG21)</f>
        <v/>
      </c>
    </row>
    <row r="22" spans="1:34">
      <c r="A22" s="1" t="str">
        <f t="shared" ca="1" si="1"/>
        <v>Produkt 12</v>
      </c>
      <c r="B22" s="10">
        <f>1</f>
        <v>1</v>
      </c>
      <c r="C22" s="1">
        <f ca="1">IF($A22=INDIRECT("'R_2'!$B"&amp;MATCH(R_1!B$10,R_2!$A:$A,0)),"",R_1!B22)</f>
        <v>1</v>
      </c>
      <c r="D22" s="1">
        <f ca="1">IF($A22=INDIRECT("'R_2'!$B"&amp;MATCH(R_1!C$10,R_2!$A:$A,0)),"",R_1!C22)</f>
        <v>1</v>
      </c>
      <c r="E22" s="1" t="str">
        <f ca="1">IF($A22=INDIRECT("'R_2'!$B"&amp;MATCH(R_1!D$10,R_2!$A:$A,0)),"",R_1!D22)</f>
        <v/>
      </c>
      <c r="F22" s="1" t="str">
        <f ca="1">IF($A22=INDIRECT("'R_2'!$B"&amp;MATCH(R_1!E$10,R_2!$A:$A,0)),"",R_1!E22)</f>
        <v/>
      </c>
      <c r="G22" s="1" t="str">
        <f ca="1">IF($A22=INDIRECT("'R_2'!$B"&amp;MATCH(R_1!F$10,R_2!$A:$A,0)),"",R_1!F22)</f>
        <v/>
      </c>
      <c r="H22" s="1" t="str">
        <f ca="1">IF($A22=INDIRECT("'R_2'!$B"&amp;MATCH(R_1!G$10,R_2!$A:$A,0)),"",R_1!G22)</f>
        <v/>
      </c>
      <c r="I22" s="1" t="str">
        <f ca="1">IF($A22=INDIRECT("'R_2'!$B"&amp;MATCH(R_1!H$10,R_2!$A:$A,0)),"",R_1!H22)</f>
        <v/>
      </c>
      <c r="J22" s="1" t="str">
        <f ca="1">IF($A22=INDIRECT("'R_2'!$B"&amp;MATCH(R_1!I$10,R_2!$A:$A,0)),"",R_1!I22)</f>
        <v/>
      </c>
      <c r="K22" s="1" t="str">
        <f ca="1">IF($A22=INDIRECT("'R_2'!$B"&amp;MATCH(R_1!J$10,R_2!$A:$A,0)),"",R_1!J22)</f>
        <v/>
      </c>
      <c r="L22" s="1" t="str">
        <f ca="1">IF($A22=INDIRECT("'R_2'!$B"&amp;MATCH(R_1!K$10,R_2!$A:$A,0)),"",R_1!K22)</f>
        <v/>
      </c>
      <c r="M22" s="1" t="str">
        <f ca="1">IF($A22=INDIRECT("'R_2'!$B"&amp;MATCH(R_1!L$10,R_2!$A:$A,0)),"",R_1!L22)</f>
        <v/>
      </c>
      <c r="N22" s="1" t="str">
        <f ca="1">IF($A22=INDIRECT("'R_2'!$B"&amp;MATCH(R_1!M$10,R_2!$A:$A,0)),"",R_1!M22)</f>
        <v/>
      </c>
      <c r="O22" s="1" t="str">
        <f ca="1">IF($A22=INDIRECT("'R_2'!$B"&amp;MATCH(R_1!N$10,R_2!$A:$A,0)),"",R_1!N22)</f>
        <v/>
      </c>
      <c r="P22" s="1" t="str">
        <f ca="1">IF($A22=INDIRECT("'R_2'!$B"&amp;MATCH(R_1!O$10,R_2!$A:$A,0)),"",R_1!O22)</f>
        <v/>
      </c>
      <c r="Q22" s="1" t="str">
        <f ca="1">IF($A22=INDIRECT("'R_2'!$B"&amp;MATCH(R_1!P$10,R_2!$A:$A,0)),"",R_1!P22)</f>
        <v/>
      </c>
      <c r="R22" s="1" t="str">
        <f ca="1">IF($A22=INDIRECT("'R_2'!$B"&amp;MATCH(R_1!Q$10,R_2!$A:$A,0)),"",R_1!Q22)</f>
        <v/>
      </c>
      <c r="S22" s="1" t="str">
        <f ca="1">IF($A22=INDIRECT("'R_2'!$B"&amp;MATCH(R_1!R$10,R_2!$A:$A,0)),"",R_1!R22)</f>
        <v/>
      </c>
      <c r="T22" s="1" t="str">
        <f ca="1">IF($A22=INDIRECT("'R_2'!$B"&amp;MATCH(R_1!S$10,R_2!$A:$A,0)),"",R_1!S22)</f>
        <v/>
      </c>
      <c r="U22" s="1" t="str">
        <f ca="1">IF($A22=INDIRECT("'R_2'!$B"&amp;MATCH(R_1!T$10,R_2!$A:$A,0)),"",R_1!T22)</f>
        <v/>
      </c>
      <c r="V22" s="1" t="str">
        <f ca="1">IF($A22=INDIRECT("'R_2'!$B"&amp;MATCH(R_1!U$10,R_2!$A:$A,0)),"",R_1!U22)</f>
        <v/>
      </c>
      <c r="W22" s="1" t="str">
        <f ca="1">IF($A22=INDIRECT("'R_2'!$B"&amp;MATCH(R_1!V$10,R_2!$A:$A,0)),"",R_1!V22)</f>
        <v/>
      </c>
      <c r="X22" s="1" t="str">
        <f ca="1">IF($A22=INDIRECT("'R_2'!$B"&amp;MATCH(R_1!W$10,R_2!$A:$A,0)),"",R_1!W22)</f>
        <v/>
      </c>
      <c r="Y22" s="1" t="str">
        <f ca="1">IF($A22=INDIRECT("'R_2'!$B"&amp;MATCH(R_1!X$10,R_2!$A:$A,0)),"",R_1!X22)</f>
        <v/>
      </c>
      <c r="Z22" s="1" t="str">
        <f ca="1">IF($A22=INDIRECT("'R_2'!$B"&amp;MATCH(R_1!Y$10,R_2!$A:$A,0)),"",R_1!Y22)</f>
        <v/>
      </c>
      <c r="AA22" s="1" t="str">
        <f ca="1">IF($A22=INDIRECT("'R_2'!$B"&amp;MATCH(R_1!Z$10,R_2!$A:$A,0)),"",R_1!Z22)</f>
        <v/>
      </c>
      <c r="AB22" s="1" t="str">
        <f ca="1">IF($A22=INDIRECT("'R_2'!$B"&amp;MATCH(R_1!AA$10,R_2!$A:$A,0)),"",R_1!AA22)</f>
        <v/>
      </c>
      <c r="AC22" s="1" t="str">
        <f ca="1">IF($A22=INDIRECT("'R_2'!$B"&amp;MATCH(R_1!AB$10,R_2!$A:$A,0)),"",R_1!AB22)</f>
        <v/>
      </c>
      <c r="AD22" s="1" t="str">
        <f ca="1">IF($A22=INDIRECT("'R_2'!$B"&amp;MATCH(R_1!AC$10,R_2!$A:$A,0)),"",R_1!AC22)</f>
        <v/>
      </c>
      <c r="AE22" s="1" t="str">
        <f ca="1">IF($A22=INDIRECT("'R_2'!$B"&amp;MATCH(R_1!AD$10,R_2!$A:$A,0)),"",R_1!AD22)</f>
        <v/>
      </c>
      <c r="AF22" s="1" t="str">
        <f ca="1">IF($A22=INDIRECT("'R_2'!$B"&amp;MATCH(R_1!AE$10,R_2!$A:$A,0)),"",R_1!AE22)</f>
        <v/>
      </c>
      <c r="AG22" s="1" t="str">
        <f ca="1">IF($A22=INDIRECT("'R_2'!$B"&amp;MATCH(R_1!AF$10,R_2!$A:$A,0)),"",R_1!AF22)</f>
        <v/>
      </c>
      <c r="AH22" s="1" t="str">
        <f ca="1">IF($A22=INDIRECT("'R_2'!$B"&amp;MATCH(R_1!AG$10,R_2!$A:$A,0)),"",R_1!AG22)</f>
        <v/>
      </c>
    </row>
    <row r="23" spans="1:34">
      <c r="A23" s="1" t="str">
        <f t="shared" ca="1" si="1"/>
        <v>Produkt 13</v>
      </c>
      <c r="B23" s="10">
        <f>1</f>
        <v>1</v>
      </c>
      <c r="C23" s="1">
        <f ca="1">IF($A23=INDIRECT("'R_2'!$B"&amp;MATCH(R_1!B$10,R_2!$A:$A,0)),"",R_1!B23)</f>
        <v>1</v>
      </c>
      <c r="D23" s="1">
        <f ca="1">IF($A23=INDIRECT("'R_2'!$B"&amp;MATCH(R_1!C$10,R_2!$A:$A,0)),"",R_1!C23)</f>
        <v>1</v>
      </c>
      <c r="E23" s="1">
        <f ca="1">IF($A23=INDIRECT("'R_2'!$B"&amp;MATCH(R_1!D$10,R_2!$A:$A,0)),"",R_1!D23)</f>
        <v>1</v>
      </c>
      <c r="F23" s="1">
        <f ca="1">IF($A23=INDIRECT("'R_2'!$B"&amp;MATCH(R_1!E$10,R_2!$A:$A,0)),"",R_1!E23)</f>
        <v>1</v>
      </c>
      <c r="G23" s="1">
        <f ca="1">IF($A23=INDIRECT("'R_2'!$B"&amp;MATCH(R_1!F$10,R_2!$A:$A,0)),"",R_1!F23)</f>
        <v>1</v>
      </c>
      <c r="H23" s="1">
        <f ca="1">IF($A23=INDIRECT("'R_2'!$B"&amp;MATCH(R_1!G$10,R_2!$A:$A,0)),"",R_1!G23)</f>
        <v>1</v>
      </c>
      <c r="I23" s="1" t="str">
        <f ca="1">IF($A23=INDIRECT("'R_2'!$B"&amp;MATCH(R_1!H$10,R_2!$A:$A,0)),"",R_1!H23)</f>
        <v/>
      </c>
      <c r="J23" s="1" t="str">
        <f ca="1">IF($A23=INDIRECT("'R_2'!$B"&amp;MATCH(R_1!I$10,R_2!$A:$A,0)),"",R_1!I23)</f>
        <v/>
      </c>
      <c r="K23" s="1" t="str">
        <f ca="1">IF($A23=INDIRECT("'R_2'!$B"&amp;MATCH(R_1!J$10,R_2!$A:$A,0)),"",R_1!J23)</f>
        <v/>
      </c>
      <c r="L23" s="1" t="str">
        <f ca="1">IF($A23=INDIRECT("'R_2'!$B"&amp;MATCH(R_1!K$10,R_2!$A:$A,0)),"",R_1!K23)</f>
        <v/>
      </c>
      <c r="M23" s="1" t="str">
        <f ca="1">IF($A23=INDIRECT("'R_2'!$B"&amp;MATCH(R_1!L$10,R_2!$A:$A,0)),"",R_1!L23)</f>
        <v/>
      </c>
      <c r="N23" s="1" t="str">
        <f ca="1">IF($A23=INDIRECT("'R_2'!$B"&amp;MATCH(R_1!M$10,R_2!$A:$A,0)),"",R_1!M23)</f>
        <v/>
      </c>
      <c r="O23" s="1" t="str">
        <f ca="1">IF($A23=INDIRECT("'R_2'!$B"&amp;MATCH(R_1!N$10,R_2!$A:$A,0)),"",R_1!N23)</f>
        <v/>
      </c>
      <c r="P23" s="1" t="str">
        <f ca="1">IF($A23=INDIRECT("'R_2'!$B"&amp;MATCH(R_1!O$10,R_2!$A:$A,0)),"",R_1!O23)</f>
        <v/>
      </c>
      <c r="Q23" s="1" t="str">
        <f ca="1">IF($A23=INDIRECT("'R_2'!$B"&amp;MATCH(R_1!P$10,R_2!$A:$A,0)),"",R_1!P23)</f>
        <v/>
      </c>
      <c r="R23" s="1" t="str">
        <f ca="1">IF($A23=INDIRECT("'R_2'!$B"&amp;MATCH(R_1!Q$10,R_2!$A:$A,0)),"",R_1!Q23)</f>
        <v/>
      </c>
      <c r="S23" s="1" t="str">
        <f ca="1">IF($A23=INDIRECT("'R_2'!$B"&amp;MATCH(R_1!R$10,R_2!$A:$A,0)),"",R_1!R23)</f>
        <v/>
      </c>
      <c r="T23" s="1" t="str">
        <f ca="1">IF($A23=INDIRECT("'R_2'!$B"&amp;MATCH(R_1!S$10,R_2!$A:$A,0)),"",R_1!S23)</f>
        <v/>
      </c>
      <c r="U23" s="1" t="str">
        <f ca="1">IF($A23=INDIRECT("'R_2'!$B"&amp;MATCH(R_1!T$10,R_2!$A:$A,0)),"",R_1!T23)</f>
        <v/>
      </c>
      <c r="V23" s="1" t="str">
        <f ca="1">IF($A23=INDIRECT("'R_2'!$B"&amp;MATCH(R_1!U$10,R_2!$A:$A,0)),"",R_1!U23)</f>
        <v/>
      </c>
      <c r="W23" s="1" t="str">
        <f ca="1">IF($A23=INDIRECT("'R_2'!$B"&amp;MATCH(R_1!V$10,R_2!$A:$A,0)),"",R_1!V23)</f>
        <v/>
      </c>
      <c r="X23" s="1" t="str">
        <f ca="1">IF($A23=INDIRECT("'R_2'!$B"&amp;MATCH(R_1!W$10,R_2!$A:$A,0)),"",R_1!W23)</f>
        <v/>
      </c>
      <c r="Y23" s="1" t="str">
        <f ca="1">IF($A23=INDIRECT("'R_2'!$B"&amp;MATCH(R_1!X$10,R_2!$A:$A,0)),"",R_1!X23)</f>
        <v/>
      </c>
      <c r="Z23" s="1" t="str">
        <f ca="1">IF($A23=INDIRECT("'R_2'!$B"&amp;MATCH(R_1!Y$10,R_2!$A:$A,0)),"",R_1!Y23)</f>
        <v/>
      </c>
      <c r="AA23" s="1" t="str">
        <f ca="1">IF($A23=INDIRECT("'R_2'!$B"&amp;MATCH(R_1!Z$10,R_2!$A:$A,0)),"",R_1!Z23)</f>
        <v/>
      </c>
      <c r="AB23" s="1" t="str">
        <f ca="1">IF($A23=INDIRECT("'R_2'!$B"&amp;MATCH(R_1!AA$10,R_2!$A:$A,0)),"",R_1!AA23)</f>
        <v/>
      </c>
      <c r="AC23" s="1" t="str">
        <f ca="1">IF($A23=INDIRECT("'R_2'!$B"&amp;MATCH(R_1!AB$10,R_2!$A:$A,0)),"",R_1!AB23)</f>
        <v/>
      </c>
      <c r="AD23" s="1" t="str">
        <f ca="1">IF($A23=INDIRECT("'R_2'!$B"&amp;MATCH(R_1!AC$10,R_2!$A:$A,0)),"",R_1!AC23)</f>
        <v/>
      </c>
      <c r="AE23" s="1" t="str">
        <f ca="1">IF($A23=INDIRECT("'R_2'!$B"&amp;MATCH(R_1!AD$10,R_2!$A:$A,0)),"",R_1!AD23)</f>
        <v/>
      </c>
      <c r="AF23" s="1" t="str">
        <f ca="1">IF($A23=INDIRECT("'R_2'!$B"&amp;MATCH(R_1!AE$10,R_2!$A:$A,0)),"",R_1!AE23)</f>
        <v/>
      </c>
      <c r="AG23" s="1" t="str">
        <f ca="1">IF($A23=INDIRECT("'R_2'!$B"&amp;MATCH(R_1!AF$10,R_2!$A:$A,0)),"",R_1!AF23)</f>
        <v/>
      </c>
      <c r="AH23" s="1" t="str">
        <f ca="1">IF($A23=INDIRECT("'R_2'!$B"&amp;MATCH(R_1!AG$10,R_2!$A:$A,0)),"",R_1!AG23)</f>
        <v/>
      </c>
    </row>
    <row r="24" spans="1:34">
      <c r="A24" s="1" t="str">
        <f t="shared" ca="1" si="1"/>
        <v>Produkt 14</v>
      </c>
      <c r="B24" s="10">
        <f>1</f>
        <v>1</v>
      </c>
      <c r="C24" s="1" t="str">
        <f ca="1">IF($A24=INDIRECT("'R_2'!$B"&amp;MATCH(R_1!B$10,R_2!$A:$A,0)),"",R_1!B24)</f>
        <v/>
      </c>
      <c r="D24" s="1" t="str">
        <f ca="1">IF($A24=INDIRECT("'R_2'!$B"&amp;MATCH(R_1!C$10,R_2!$A:$A,0)),"",R_1!C24)</f>
        <v/>
      </c>
      <c r="E24" s="1" t="str">
        <f ca="1">IF($A24=INDIRECT("'R_2'!$B"&amp;MATCH(R_1!D$10,R_2!$A:$A,0)),"",R_1!D24)</f>
        <v/>
      </c>
      <c r="F24" s="1" t="str">
        <f ca="1">IF($A24=INDIRECT("'R_2'!$B"&amp;MATCH(R_1!E$10,R_2!$A:$A,0)),"",R_1!E24)</f>
        <v/>
      </c>
      <c r="G24" s="1" t="str">
        <f ca="1">IF($A24=INDIRECT("'R_2'!$B"&amp;MATCH(R_1!F$10,R_2!$A:$A,0)),"",R_1!F24)</f>
        <v/>
      </c>
      <c r="H24" s="1" t="str">
        <f ca="1">IF($A24=INDIRECT("'R_2'!$B"&amp;MATCH(R_1!G$10,R_2!$A:$A,0)),"",R_1!G24)</f>
        <v/>
      </c>
      <c r="I24" s="1" t="str">
        <f ca="1">IF($A24=INDIRECT("'R_2'!$B"&amp;MATCH(R_1!H$10,R_2!$A:$A,0)),"",R_1!H24)</f>
        <v/>
      </c>
      <c r="J24" s="1" t="str">
        <f ca="1">IF($A24=INDIRECT("'R_2'!$B"&amp;MATCH(R_1!I$10,R_2!$A:$A,0)),"",R_1!I24)</f>
        <v/>
      </c>
      <c r="K24" s="1" t="str">
        <f ca="1">IF($A24=INDIRECT("'R_2'!$B"&amp;MATCH(R_1!J$10,R_2!$A:$A,0)),"",R_1!J24)</f>
        <v/>
      </c>
      <c r="L24" s="1" t="str">
        <f ca="1">IF($A24=INDIRECT("'R_2'!$B"&amp;MATCH(R_1!K$10,R_2!$A:$A,0)),"",R_1!K24)</f>
        <v/>
      </c>
      <c r="M24" s="1" t="str">
        <f ca="1">IF($A24=INDIRECT("'R_2'!$B"&amp;MATCH(R_1!L$10,R_2!$A:$A,0)),"",R_1!L24)</f>
        <v/>
      </c>
      <c r="N24" s="1" t="str">
        <f ca="1">IF($A24=INDIRECT("'R_2'!$B"&amp;MATCH(R_1!M$10,R_2!$A:$A,0)),"",R_1!M24)</f>
        <v/>
      </c>
      <c r="O24" s="1" t="str">
        <f ca="1">IF($A24=INDIRECT("'R_2'!$B"&amp;MATCH(R_1!N$10,R_2!$A:$A,0)),"",R_1!N24)</f>
        <v/>
      </c>
      <c r="P24" s="1" t="str">
        <f ca="1">IF($A24=INDIRECT("'R_2'!$B"&amp;MATCH(R_1!O$10,R_2!$A:$A,0)),"",R_1!O24)</f>
        <v/>
      </c>
      <c r="Q24" s="1" t="str">
        <f ca="1">IF($A24=INDIRECT("'R_2'!$B"&amp;MATCH(R_1!P$10,R_2!$A:$A,0)),"",R_1!P24)</f>
        <v/>
      </c>
      <c r="R24" s="1" t="str">
        <f ca="1">IF($A24=INDIRECT("'R_2'!$B"&amp;MATCH(R_1!Q$10,R_2!$A:$A,0)),"",R_1!Q24)</f>
        <v/>
      </c>
      <c r="S24" s="1" t="str">
        <f ca="1">IF($A24=INDIRECT("'R_2'!$B"&amp;MATCH(R_1!R$10,R_2!$A:$A,0)),"",R_1!R24)</f>
        <v/>
      </c>
      <c r="T24" s="1" t="str">
        <f ca="1">IF($A24=INDIRECT("'R_2'!$B"&amp;MATCH(R_1!S$10,R_2!$A:$A,0)),"",R_1!S24)</f>
        <v/>
      </c>
      <c r="U24" s="1" t="str">
        <f ca="1">IF($A24=INDIRECT("'R_2'!$B"&amp;MATCH(R_1!T$10,R_2!$A:$A,0)),"",R_1!T24)</f>
        <v/>
      </c>
      <c r="V24" s="1" t="str">
        <f ca="1">IF($A24=INDIRECT("'R_2'!$B"&amp;MATCH(R_1!U$10,R_2!$A:$A,0)),"",R_1!U24)</f>
        <v/>
      </c>
      <c r="W24" s="1" t="str">
        <f ca="1">IF($A24=INDIRECT("'R_2'!$B"&amp;MATCH(R_1!V$10,R_2!$A:$A,0)),"",R_1!V24)</f>
        <v/>
      </c>
      <c r="X24" s="1" t="str">
        <f ca="1">IF($A24=INDIRECT("'R_2'!$B"&amp;MATCH(R_1!W$10,R_2!$A:$A,0)),"",R_1!W24)</f>
        <v/>
      </c>
      <c r="Y24" s="1" t="str">
        <f ca="1">IF($A24=INDIRECT("'R_2'!$B"&amp;MATCH(R_1!X$10,R_2!$A:$A,0)),"",R_1!X24)</f>
        <v/>
      </c>
      <c r="Z24" s="1" t="str">
        <f ca="1">IF($A24=INDIRECT("'R_2'!$B"&amp;MATCH(R_1!Y$10,R_2!$A:$A,0)),"",R_1!Y24)</f>
        <v/>
      </c>
      <c r="AA24" s="1" t="str">
        <f ca="1">IF($A24=INDIRECT("'R_2'!$B"&amp;MATCH(R_1!Z$10,R_2!$A:$A,0)),"",R_1!Z24)</f>
        <v/>
      </c>
      <c r="AB24" s="1" t="str">
        <f ca="1">IF($A24=INDIRECT("'R_2'!$B"&amp;MATCH(R_1!AA$10,R_2!$A:$A,0)),"",R_1!AA24)</f>
        <v/>
      </c>
      <c r="AC24" s="1" t="str">
        <f ca="1">IF($A24=INDIRECT("'R_2'!$B"&amp;MATCH(R_1!AB$10,R_2!$A:$A,0)),"",R_1!AB24)</f>
        <v/>
      </c>
      <c r="AD24" s="1" t="str">
        <f ca="1">IF($A24=INDIRECT("'R_2'!$B"&amp;MATCH(R_1!AC$10,R_2!$A:$A,0)),"",R_1!AC24)</f>
        <v/>
      </c>
      <c r="AE24" s="1" t="str">
        <f ca="1">IF($A24=INDIRECT("'R_2'!$B"&amp;MATCH(R_1!AD$10,R_2!$A:$A,0)),"",R_1!AD24)</f>
        <v/>
      </c>
      <c r="AF24" s="1" t="str">
        <f ca="1">IF($A24=INDIRECT("'R_2'!$B"&amp;MATCH(R_1!AE$10,R_2!$A:$A,0)),"",R_1!AE24)</f>
        <v/>
      </c>
      <c r="AG24" s="1" t="str">
        <f ca="1">IF($A24=INDIRECT("'R_2'!$B"&amp;MATCH(R_1!AF$10,R_2!$A:$A,0)),"",R_1!AF24)</f>
        <v/>
      </c>
      <c r="AH24" s="1" t="str">
        <f ca="1">IF($A24=INDIRECT("'R_2'!$B"&amp;MATCH(R_1!AG$10,R_2!$A:$A,0)),"",R_1!AG24)</f>
        <v/>
      </c>
    </row>
    <row r="25" spans="1:34">
      <c r="A25" s="1" t="str">
        <f t="shared" ca="1" si="1"/>
        <v>Produkt 15</v>
      </c>
      <c r="B25" s="10">
        <f>1</f>
        <v>1</v>
      </c>
      <c r="C25" s="1">
        <f ca="1">IF($A25=INDIRECT("'R_2'!$B"&amp;MATCH(R_1!B$10,R_2!$A:$A,0)),"",R_1!B25)</f>
        <v>1</v>
      </c>
      <c r="D25" s="1">
        <f ca="1">IF($A25=INDIRECT("'R_2'!$B"&amp;MATCH(R_1!C$10,R_2!$A:$A,0)),"",R_1!C25)</f>
        <v>1</v>
      </c>
      <c r="E25" s="1">
        <f ca="1">IF($A25=INDIRECT("'R_2'!$B"&amp;MATCH(R_1!D$10,R_2!$A:$A,0)),"",R_1!D25)</f>
        <v>1</v>
      </c>
      <c r="F25" s="1">
        <f ca="1">IF($A25=INDIRECT("'R_2'!$B"&amp;MATCH(R_1!E$10,R_2!$A:$A,0)),"",R_1!E25)</f>
        <v>1</v>
      </c>
      <c r="G25" s="1">
        <f ca="1">IF($A25=INDIRECT("'R_2'!$B"&amp;MATCH(R_1!F$10,R_2!$A:$A,0)),"",R_1!F25)</f>
        <v>1</v>
      </c>
      <c r="H25" s="1">
        <f ca="1">IF($A25=INDIRECT("'R_2'!$B"&amp;MATCH(R_1!G$10,R_2!$A:$A,0)),"",R_1!G25)</f>
        <v>1</v>
      </c>
      <c r="I25" s="1">
        <f ca="1">IF($A25=INDIRECT("'R_2'!$B"&amp;MATCH(R_1!H$10,R_2!$A:$A,0)),"",R_1!H25)</f>
        <v>1</v>
      </c>
      <c r="J25" s="1">
        <f ca="1">IF($A25=INDIRECT("'R_2'!$B"&amp;MATCH(R_1!I$10,R_2!$A:$A,0)),"",R_1!I25)</f>
        <v>1</v>
      </c>
      <c r="K25" s="1">
        <f ca="1">IF($A25=INDIRECT("'R_2'!$B"&amp;MATCH(R_1!J$10,R_2!$A:$A,0)),"",R_1!J25)</f>
        <v>1</v>
      </c>
      <c r="L25" s="1">
        <f ca="1">IF($A25=INDIRECT("'R_2'!$B"&amp;MATCH(R_1!K$10,R_2!$A:$A,0)),"",R_1!K25)</f>
        <v>1</v>
      </c>
      <c r="M25" s="1">
        <f ca="1">IF($A25=INDIRECT("'R_2'!$B"&amp;MATCH(R_1!L$10,R_2!$A:$A,0)),"",R_1!L25)</f>
        <v>1</v>
      </c>
      <c r="N25" s="1">
        <f ca="1">IF($A25=INDIRECT("'R_2'!$B"&amp;MATCH(R_1!M$10,R_2!$A:$A,0)),"",R_1!M25)</f>
        <v>1</v>
      </c>
      <c r="O25" s="1">
        <f ca="1">IF($A25=INDIRECT("'R_2'!$B"&amp;MATCH(R_1!N$10,R_2!$A:$A,0)),"",R_1!N25)</f>
        <v>1</v>
      </c>
      <c r="P25" s="1">
        <f ca="1">IF($A25=INDIRECT("'R_2'!$B"&amp;MATCH(R_1!O$10,R_2!$A:$A,0)),"",R_1!O25)</f>
        <v>1</v>
      </c>
      <c r="Q25" s="1">
        <f ca="1">IF($A25=INDIRECT("'R_2'!$B"&amp;MATCH(R_1!P$10,R_2!$A:$A,0)),"",R_1!P25)</f>
        <v>1</v>
      </c>
      <c r="R25" s="1">
        <f ca="1">IF($A25=INDIRECT("'R_2'!$B"&amp;MATCH(R_1!Q$10,R_2!$A:$A,0)),"",R_1!Q25)</f>
        <v>1</v>
      </c>
      <c r="S25" s="1">
        <f ca="1">IF($A25=INDIRECT("'R_2'!$B"&amp;MATCH(R_1!R$10,R_2!$A:$A,0)),"",R_1!R25)</f>
        <v>1</v>
      </c>
      <c r="T25" s="1">
        <f ca="1">IF($A25=INDIRECT("'R_2'!$B"&amp;MATCH(R_1!S$10,R_2!$A:$A,0)),"",R_1!S25)</f>
        <v>1</v>
      </c>
      <c r="U25" s="1">
        <f ca="1">IF($A25=INDIRECT("'R_2'!$B"&amp;MATCH(R_1!T$10,R_2!$A:$A,0)),"",R_1!T25)</f>
        <v>1</v>
      </c>
      <c r="V25" s="1">
        <f ca="1">IF($A25=INDIRECT("'R_2'!$B"&amp;MATCH(R_1!U$10,R_2!$A:$A,0)),"",R_1!U25)</f>
        <v>1</v>
      </c>
      <c r="W25" s="1">
        <f ca="1">IF($A25=INDIRECT("'R_2'!$B"&amp;MATCH(R_1!V$10,R_2!$A:$A,0)),"",R_1!V25)</f>
        <v>1</v>
      </c>
      <c r="X25" s="1">
        <f ca="1">IF($A25=INDIRECT("'R_2'!$B"&amp;MATCH(R_1!W$10,R_2!$A:$A,0)),"",R_1!W25)</f>
        <v>1</v>
      </c>
      <c r="Y25" s="1">
        <f ca="1">IF($A25=INDIRECT("'R_2'!$B"&amp;MATCH(R_1!X$10,R_2!$A:$A,0)),"",R_1!X25)</f>
        <v>1</v>
      </c>
      <c r="Z25" s="1">
        <f ca="1">IF($A25=INDIRECT("'R_2'!$B"&amp;MATCH(R_1!Y$10,R_2!$A:$A,0)),"",R_1!Y25)</f>
        <v>1</v>
      </c>
      <c r="AA25" s="1">
        <f ca="1">IF($A25=INDIRECT("'R_2'!$B"&amp;MATCH(R_1!Z$10,R_2!$A:$A,0)),"",R_1!Z25)</f>
        <v>1</v>
      </c>
      <c r="AB25" s="1">
        <f ca="1">IF($A25=INDIRECT("'R_2'!$B"&amp;MATCH(R_1!AA$10,R_2!$A:$A,0)),"",R_1!AA25)</f>
        <v>1</v>
      </c>
      <c r="AC25" s="1">
        <f ca="1">IF($A25=INDIRECT("'R_2'!$B"&amp;MATCH(R_1!AB$10,R_2!$A:$A,0)),"",R_1!AB25)</f>
        <v>1</v>
      </c>
      <c r="AD25" s="1">
        <f ca="1">IF($A25=INDIRECT("'R_2'!$B"&amp;MATCH(R_1!AC$10,R_2!$A:$A,0)),"",R_1!AC25)</f>
        <v>1</v>
      </c>
      <c r="AE25" s="1">
        <f ca="1">IF($A25=INDIRECT("'R_2'!$B"&amp;MATCH(R_1!AD$10,R_2!$A:$A,0)),"",R_1!AD25)</f>
        <v>1</v>
      </c>
      <c r="AF25" s="1" t="str">
        <f ca="1">IF($A25=INDIRECT("'R_2'!$B"&amp;MATCH(R_1!AE$10,R_2!$A:$A,0)),"",R_1!AE25)</f>
        <v/>
      </c>
      <c r="AG25" s="1" t="str">
        <f ca="1">IF($A25=INDIRECT("'R_2'!$B"&amp;MATCH(R_1!AF$10,R_2!$A:$A,0)),"",R_1!AF25)</f>
        <v/>
      </c>
      <c r="AH25" s="1" t="str">
        <f ca="1">IF($A25=INDIRECT("'R_2'!$B"&amp;MATCH(R_1!AG$10,R_2!$A:$A,0)),"",R_1!AG25)</f>
        <v/>
      </c>
    </row>
    <row r="26" spans="1:34">
      <c r="A26" s="1" t="str">
        <f t="shared" ca="1" si="1"/>
        <v>Produkt 16</v>
      </c>
      <c r="B26" s="10">
        <f>1</f>
        <v>1</v>
      </c>
      <c r="C26" s="1">
        <f ca="1">IF($A26=INDIRECT("'R_2'!$B"&amp;MATCH(R_1!B$10,R_2!$A:$A,0)),"",R_1!B26)</f>
        <v>1</v>
      </c>
      <c r="D26" s="1">
        <f ca="1">IF($A26=INDIRECT("'R_2'!$B"&amp;MATCH(R_1!C$10,R_2!$A:$A,0)),"",R_1!C26)</f>
        <v>1</v>
      </c>
      <c r="E26" s="1">
        <f ca="1">IF($A26=INDIRECT("'R_2'!$B"&amp;MATCH(R_1!D$10,R_2!$A:$A,0)),"",R_1!D26)</f>
        <v>1</v>
      </c>
      <c r="F26" s="1">
        <f ca="1">IF($A26=INDIRECT("'R_2'!$B"&amp;MATCH(R_1!E$10,R_2!$A:$A,0)),"",R_1!E26)</f>
        <v>1</v>
      </c>
      <c r="G26" s="1">
        <f ca="1">IF($A26=INDIRECT("'R_2'!$B"&amp;MATCH(R_1!F$10,R_2!$A:$A,0)),"",R_1!F26)</f>
        <v>1</v>
      </c>
      <c r="H26" s="1">
        <f ca="1">IF($A26=INDIRECT("'R_2'!$B"&amp;MATCH(R_1!G$10,R_2!$A:$A,0)),"",R_1!G26)</f>
        <v>1</v>
      </c>
      <c r="I26" s="1">
        <f ca="1">IF($A26=INDIRECT("'R_2'!$B"&amp;MATCH(R_1!H$10,R_2!$A:$A,0)),"",R_1!H26)</f>
        <v>1</v>
      </c>
      <c r="J26" s="1">
        <f ca="1">IF($A26=INDIRECT("'R_2'!$B"&amp;MATCH(R_1!I$10,R_2!$A:$A,0)),"",R_1!I26)</f>
        <v>1</v>
      </c>
      <c r="K26" s="1">
        <f ca="1">IF($A26=INDIRECT("'R_2'!$B"&amp;MATCH(R_1!J$10,R_2!$A:$A,0)),"",R_1!J26)</f>
        <v>1</v>
      </c>
      <c r="L26" s="1">
        <f ca="1">IF($A26=INDIRECT("'R_2'!$B"&amp;MATCH(R_1!K$10,R_2!$A:$A,0)),"",R_1!K26)</f>
        <v>1</v>
      </c>
      <c r="M26" s="1">
        <f ca="1">IF($A26=INDIRECT("'R_2'!$B"&amp;MATCH(R_1!L$10,R_2!$A:$A,0)),"",R_1!L26)</f>
        <v>1</v>
      </c>
      <c r="N26" s="1">
        <f ca="1">IF($A26=INDIRECT("'R_2'!$B"&amp;MATCH(R_1!M$10,R_2!$A:$A,0)),"",R_1!M26)</f>
        <v>1</v>
      </c>
      <c r="O26" s="1">
        <f ca="1">IF($A26=INDIRECT("'R_2'!$B"&amp;MATCH(R_1!N$10,R_2!$A:$A,0)),"",R_1!N26)</f>
        <v>1</v>
      </c>
      <c r="P26" s="1">
        <f ca="1">IF($A26=INDIRECT("'R_2'!$B"&amp;MATCH(R_1!O$10,R_2!$A:$A,0)),"",R_1!O26)</f>
        <v>1</v>
      </c>
      <c r="Q26" s="1">
        <f ca="1">IF($A26=INDIRECT("'R_2'!$B"&amp;MATCH(R_1!P$10,R_2!$A:$A,0)),"",R_1!P26)</f>
        <v>1</v>
      </c>
      <c r="R26" s="1">
        <f ca="1">IF($A26=INDIRECT("'R_2'!$B"&amp;MATCH(R_1!Q$10,R_2!$A:$A,0)),"",R_1!Q26)</f>
        <v>1</v>
      </c>
      <c r="S26" s="1">
        <f ca="1">IF($A26=INDIRECT("'R_2'!$B"&amp;MATCH(R_1!R$10,R_2!$A:$A,0)),"",R_1!R26)</f>
        <v>1</v>
      </c>
      <c r="T26" s="1">
        <f ca="1">IF($A26=INDIRECT("'R_2'!$B"&amp;MATCH(R_1!S$10,R_2!$A:$A,0)),"",R_1!S26)</f>
        <v>1</v>
      </c>
      <c r="U26" s="1">
        <f ca="1">IF($A26=INDIRECT("'R_2'!$B"&amp;MATCH(R_1!T$10,R_2!$A:$A,0)),"",R_1!T26)</f>
        <v>1</v>
      </c>
      <c r="V26" s="1">
        <f ca="1">IF($A26=INDIRECT("'R_2'!$B"&amp;MATCH(R_1!U$10,R_2!$A:$A,0)),"",R_1!U26)</f>
        <v>1</v>
      </c>
      <c r="W26" s="1">
        <f ca="1">IF($A26=INDIRECT("'R_2'!$B"&amp;MATCH(R_1!V$10,R_2!$A:$A,0)),"",R_1!V26)</f>
        <v>1</v>
      </c>
      <c r="X26" s="1">
        <f ca="1">IF($A26=INDIRECT("'R_2'!$B"&amp;MATCH(R_1!W$10,R_2!$A:$A,0)),"",R_1!W26)</f>
        <v>1</v>
      </c>
      <c r="Y26" s="1">
        <f ca="1">IF($A26=INDIRECT("'R_2'!$B"&amp;MATCH(R_1!X$10,R_2!$A:$A,0)),"",R_1!X26)</f>
        <v>1</v>
      </c>
      <c r="Z26" s="1">
        <f ca="1">IF($A26=INDIRECT("'R_2'!$B"&amp;MATCH(R_1!Y$10,R_2!$A:$A,0)),"",R_1!Y26)</f>
        <v>1</v>
      </c>
      <c r="AA26" s="1">
        <f ca="1">IF($A26=INDIRECT("'R_2'!$B"&amp;MATCH(R_1!Z$10,R_2!$A:$A,0)),"",R_1!Z26)</f>
        <v>1</v>
      </c>
      <c r="AB26" s="1">
        <f ca="1">IF($A26=INDIRECT("'R_2'!$B"&amp;MATCH(R_1!AA$10,R_2!$A:$A,0)),"",R_1!AA26)</f>
        <v>1</v>
      </c>
      <c r="AC26" s="1">
        <f ca="1">IF($A26=INDIRECT("'R_2'!$B"&amp;MATCH(R_1!AB$10,R_2!$A:$A,0)),"",R_1!AB26)</f>
        <v>1</v>
      </c>
      <c r="AD26" s="1">
        <f ca="1">IF($A26=INDIRECT("'R_2'!$B"&amp;MATCH(R_1!AC$10,R_2!$A:$A,0)),"",R_1!AC26)</f>
        <v>1</v>
      </c>
      <c r="AE26" s="1" t="str">
        <f ca="1">IF($A26=INDIRECT("'R_2'!$B"&amp;MATCH(R_1!AD$10,R_2!$A:$A,0)),"",R_1!AD26)</f>
        <v/>
      </c>
      <c r="AF26" s="1" t="str">
        <f ca="1">IF($A26=INDIRECT("'R_2'!$B"&amp;MATCH(R_1!AE$10,R_2!$A:$A,0)),"",R_1!AE26)</f>
        <v/>
      </c>
      <c r="AG26" s="1" t="str">
        <f ca="1">IF($A26=INDIRECT("'R_2'!$B"&amp;MATCH(R_1!AF$10,R_2!$A:$A,0)),"",R_1!AF26)</f>
        <v/>
      </c>
      <c r="AH26" s="1" t="str">
        <f ca="1">IF($A26=INDIRECT("'R_2'!$B"&amp;MATCH(R_1!AG$10,R_2!$A:$A,0)),"",R_1!AG26)</f>
        <v/>
      </c>
    </row>
    <row r="27" spans="1:34">
      <c r="A27" s="1" t="str">
        <f t="shared" ca="1" si="1"/>
        <v>Produkt 17</v>
      </c>
      <c r="B27" s="10">
        <f>1</f>
        <v>1</v>
      </c>
      <c r="C27" s="1">
        <f ca="1">IF($A27=INDIRECT("'R_2'!$B"&amp;MATCH(R_1!B$10,R_2!$A:$A,0)),"",R_1!B27)</f>
        <v>1</v>
      </c>
      <c r="D27" s="1">
        <f ca="1">IF($A27=INDIRECT("'R_2'!$B"&amp;MATCH(R_1!C$10,R_2!$A:$A,0)),"",R_1!C27)</f>
        <v>1</v>
      </c>
      <c r="E27" s="1">
        <f ca="1">IF($A27=INDIRECT("'R_2'!$B"&amp;MATCH(R_1!D$10,R_2!$A:$A,0)),"",R_1!D27)</f>
        <v>1</v>
      </c>
      <c r="F27" s="1" t="str">
        <f ca="1">IF($A27=INDIRECT("'R_2'!$B"&amp;MATCH(R_1!E$10,R_2!$A:$A,0)),"",R_1!E27)</f>
        <v/>
      </c>
      <c r="G27" s="1" t="str">
        <f ca="1">IF($A27=INDIRECT("'R_2'!$B"&amp;MATCH(R_1!F$10,R_2!$A:$A,0)),"",R_1!F27)</f>
        <v/>
      </c>
      <c r="H27" s="1" t="str">
        <f ca="1">IF($A27=INDIRECT("'R_2'!$B"&amp;MATCH(R_1!G$10,R_2!$A:$A,0)),"",R_1!G27)</f>
        <v/>
      </c>
      <c r="I27" s="1" t="str">
        <f ca="1">IF($A27=INDIRECT("'R_2'!$B"&amp;MATCH(R_1!H$10,R_2!$A:$A,0)),"",R_1!H27)</f>
        <v/>
      </c>
      <c r="J27" s="1" t="str">
        <f ca="1">IF($A27=INDIRECT("'R_2'!$B"&amp;MATCH(R_1!I$10,R_2!$A:$A,0)),"",R_1!I27)</f>
        <v/>
      </c>
      <c r="K27" s="1" t="str">
        <f ca="1">IF($A27=INDIRECT("'R_2'!$B"&amp;MATCH(R_1!J$10,R_2!$A:$A,0)),"",R_1!J27)</f>
        <v/>
      </c>
      <c r="L27" s="1" t="str">
        <f ca="1">IF($A27=INDIRECT("'R_2'!$B"&amp;MATCH(R_1!K$10,R_2!$A:$A,0)),"",R_1!K27)</f>
        <v/>
      </c>
      <c r="M27" s="1" t="str">
        <f ca="1">IF($A27=INDIRECT("'R_2'!$B"&amp;MATCH(R_1!L$10,R_2!$A:$A,0)),"",R_1!L27)</f>
        <v/>
      </c>
      <c r="N27" s="1" t="str">
        <f ca="1">IF($A27=INDIRECT("'R_2'!$B"&amp;MATCH(R_1!M$10,R_2!$A:$A,0)),"",R_1!M27)</f>
        <v/>
      </c>
      <c r="O27" s="1" t="str">
        <f ca="1">IF($A27=INDIRECT("'R_2'!$B"&amp;MATCH(R_1!N$10,R_2!$A:$A,0)),"",R_1!N27)</f>
        <v/>
      </c>
      <c r="P27" s="1" t="str">
        <f ca="1">IF($A27=INDIRECT("'R_2'!$B"&amp;MATCH(R_1!O$10,R_2!$A:$A,0)),"",R_1!O27)</f>
        <v/>
      </c>
      <c r="Q27" s="1" t="str">
        <f ca="1">IF($A27=INDIRECT("'R_2'!$B"&amp;MATCH(R_1!P$10,R_2!$A:$A,0)),"",R_1!P27)</f>
        <v/>
      </c>
      <c r="R27" s="1" t="str">
        <f ca="1">IF($A27=INDIRECT("'R_2'!$B"&amp;MATCH(R_1!Q$10,R_2!$A:$A,0)),"",R_1!Q27)</f>
        <v/>
      </c>
      <c r="S27" s="1" t="str">
        <f ca="1">IF($A27=INDIRECT("'R_2'!$B"&amp;MATCH(R_1!R$10,R_2!$A:$A,0)),"",R_1!R27)</f>
        <v/>
      </c>
      <c r="T27" s="1" t="str">
        <f ca="1">IF($A27=INDIRECT("'R_2'!$B"&amp;MATCH(R_1!S$10,R_2!$A:$A,0)),"",R_1!S27)</f>
        <v/>
      </c>
      <c r="U27" s="1" t="str">
        <f ca="1">IF($A27=INDIRECT("'R_2'!$B"&amp;MATCH(R_1!T$10,R_2!$A:$A,0)),"",R_1!T27)</f>
        <v/>
      </c>
      <c r="V27" s="1" t="str">
        <f ca="1">IF($A27=INDIRECT("'R_2'!$B"&amp;MATCH(R_1!U$10,R_2!$A:$A,0)),"",R_1!U27)</f>
        <v/>
      </c>
      <c r="W27" s="1" t="str">
        <f ca="1">IF($A27=INDIRECT("'R_2'!$B"&amp;MATCH(R_1!V$10,R_2!$A:$A,0)),"",R_1!V27)</f>
        <v/>
      </c>
      <c r="X27" s="1" t="str">
        <f ca="1">IF($A27=INDIRECT("'R_2'!$B"&amp;MATCH(R_1!W$10,R_2!$A:$A,0)),"",R_1!W27)</f>
        <v/>
      </c>
      <c r="Y27" s="1" t="str">
        <f ca="1">IF($A27=INDIRECT("'R_2'!$B"&amp;MATCH(R_1!X$10,R_2!$A:$A,0)),"",R_1!X27)</f>
        <v/>
      </c>
      <c r="Z27" s="1" t="str">
        <f ca="1">IF($A27=INDIRECT("'R_2'!$B"&amp;MATCH(R_1!Y$10,R_2!$A:$A,0)),"",R_1!Y27)</f>
        <v/>
      </c>
      <c r="AA27" s="1" t="str">
        <f ca="1">IF($A27=INDIRECT("'R_2'!$B"&amp;MATCH(R_1!Z$10,R_2!$A:$A,0)),"",R_1!Z27)</f>
        <v/>
      </c>
      <c r="AB27" s="1" t="str">
        <f ca="1">IF($A27=INDIRECT("'R_2'!$B"&amp;MATCH(R_1!AA$10,R_2!$A:$A,0)),"",R_1!AA27)</f>
        <v/>
      </c>
      <c r="AC27" s="1" t="str">
        <f ca="1">IF($A27=INDIRECT("'R_2'!$B"&amp;MATCH(R_1!AB$10,R_2!$A:$A,0)),"",R_1!AB27)</f>
        <v/>
      </c>
      <c r="AD27" s="1" t="str">
        <f ca="1">IF($A27=INDIRECT("'R_2'!$B"&amp;MATCH(R_1!AC$10,R_2!$A:$A,0)),"",R_1!AC27)</f>
        <v/>
      </c>
      <c r="AE27" s="1" t="str">
        <f ca="1">IF($A27=INDIRECT("'R_2'!$B"&amp;MATCH(R_1!AD$10,R_2!$A:$A,0)),"",R_1!AD27)</f>
        <v/>
      </c>
      <c r="AF27" s="1" t="str">
        <f ca="1">IF($A27=INDIRECT("'R_2'!$B"&amp;MATCH(R_1!AE$10,R_2!$A:$A,0)),"",R_1!AE27)</f>
        <v/>
      </c>
      <c r="AG27" s="1" t="str">
        <f ca="1">IF($A27=INDIRECT("'R_2'!$B"&amp;MATCH(R_1!AF$10,R_2!$A:$A,0)),"",R_1!AF27)</f>
        <v/>
      </c>
      <c r="AH27" s="1" t="str">
        <f ca="1">IF($A27=INDIRECT("'R_2'!$B"&amp;MATCH(R_1!AG$10,R_2!$A:$A,0)),"",R_1!AG27)</f>
        <v/>
      </c>
    </row>
    <row r="28" spans="1:34">
      <c r="A28" s="1" t="str">
        <f t="shared" ca="1" si="1"/>
        <v>Produkt 18</v>
      </c>
      <c r="B28" s="10">
        <f>1</f>
        <v>1</v>
      </c>
      <c r="C28" s="1">
        <f ca="1">IF($A28=INDIRECT("'R_2'!$B"&amp;MATCH(R_1!B$10,R_2!$A:$A,0)),"",R_1!B28)</f>
        <v>1</v>
      </c>
      <c r="D28" s="1">
        <f ca="1">IF($A28=INDIRECT("'R_2'!$B"&amp;MATCH(R_1!C$10,R_2!$A:$A,0)),"",R_1!C28)</f>
        <v>1</v>
      </c>
      <c r="E28" s="1">
        <f ca="1">IF($A28=INDIRECT("'R_2'!$B"&amp;MATCH(R_1!D$10,R_2!$A:$A,0)),"",R_1!D28)</f>
        <v>1</v>
      </c>
      <c r="F28" s="1">
        <f ca="1">IF($A28=INDIRECT("'R_2'!$B"&amp;MATCH(R_1!E$10,R_2!$A:$A,0)),"",R_1!E28)</f>
        <v>1</v>
      </c>
      <c r="G28" s="1">
        <f ca="1">IF($A28=INDIRECT("'R_2'!$B"&amp;MATCH(R_1!F$10,R_2!$A:$A,0)),"",R_1!F28)</f>
        <v>1</v>
      </c>
      <c r="H28" s="1">
        <f ca="1">IF($A28=INDIRECT("'R_2'!$B"&amp;MATCH(R_1!G$10,R_2!$A:$A,0)),"",R_1!G28)</f>
        <v>1</v>
      </c>
      <c r="I28" s="1">
        <f ca="1">IF($A28=INDIRECT("'R_2'!$B"&amp;MATCH(R_1!H$10,R_2!$A:$A,0)),"",R_1!H28)</f>
        <v>1</v>
      </c>
      <c r="J28" s="1" t="str">
        <f ca="1">IF($A28=INDIRECT("'R_2'!$B"&amp;MATCH(R_1!I$10,R_2!$A:$A,0)),"",R_1!I28)</f>
        <v/>
      </c>
      <c r="K28" s="1" t="str">
        <f ca="1">IF($A28=INDIRECT("'R_2'!$B"&amp;MATCH(R_1!J$10,R_2!$A:$A,0)),"",R_1!J28)</f>
        <v/>
      </c>
      <c r="L28" s="1" t="str">
        <f ca="1">IF($A28=INDIRECT("'R_2'!$B"&amp;MATCH(R_1!K$10,R_2!$A:$A,0)),"",R_1!K28)</f>
        <v/>
      </c>
      <c r="M28" s="1" t="str">
        <f ca="1">IF($A28=INDIRECT("'R_2'!$B"&amp;MATCH(R_1!L$10,R_2!$A:$A,0)),"",R_1!L28)</f>
        <v/>
      </c>
      <c r="N28" s="1" t="str">
        <f ca="1">IF($A28=INDIRECT("'R_2'!$B"&amp;MATCH(R_1!M$10,R_2!$A:$A,0)),"",R_1!M28)</f>
        <v/>
      </c>
      <c r="O28" s="1" t="str">
        <f ca="1">IF($A28=INDIRECT("'R_2'!$B"&amp;MATCH(R_1!N$10,R_2!$A:$A,0)),"",R_1!N28)</f>
        <v/>
      </c>
      <c r="P28" s="1" t="str">
        <f ca="1">IF($A28=INDIRECT("'R_2'!$B"&amp;MATCH(R_1!O$10,R_2!$A:$A,0)),"",R_1!O28)</f>
        <v/>
      </c>
      <c r="Q28" s="1" t="str">
        <f ca="1">IF($A28=INDIRECT("'R_2'!$B"&amp;MATCH(R_1!P$10,R_2!$A:$A,0)),"",R_1!P28)</f>
        <v/>
      </c>
      <c r="R28" s="1" t="str">
        <f ca="1">IF($A28=INDIRECT("'R_2'!$B"&amp;MATCH(R_1!Q$10,R_2!$A:$A,0)),"",R_1!Q28)</f>
        <v/>
      </c>
      <c r="S28" s="1" t="str">
        <f ca="1">IF($A28=INDIRECT("'R_2'!$B"&amp;MATCH(R_1!R$10,R_2!$A:$A,0)),"",R_1!R28)</f>
        <v/>
      </c>
      <c r="T28" s="1" t="str">
        <f ca="1">IF($A28=INDIRECT("'R_2'!$B"&amp;MATCH(R_1!S$10,R_2!$A:$A,0)),"",R_1!S28)</f>
        <v/>
      </c>
      <c r="U28" s="1" t="str">
        <f ca="1">IF($A28=INDIRECT("'R_2'!$B"&amp;MATCH(R_1!T$10,R_2!$A:$A,0)),"",R_1!T28)</f>
        <v/>
      </c>
      <c r="V28" s="1" t="str">
        <f ca="1">IF($A28=INDIRECT("'R_2'!$B"&amp;MATCH(R_1!U$10,R_2!$A:$A,0)),"",R_1!U28)</f>
        <v/>
      </c>
      <c r="W28" s="1" t="str">
        <f ca="1">IF($A28=INDIRECT("'R_2'!$B"&amp;MATCH(R_1!V$10,R_2!$A:$A,0)),"",R_1!V28)</f>
        <v/>
      </c>
      <c r="X28" s="1" t="str">
        <f ca="1">IF($A28=INDIRECT("'R_2'!$B"&amp;MATCH(R_1!W$10,R_2!$A:$A,0)),"",R_1!W28)</f>
        <v/>
      </c>
      <c r="Y28" s="1" t="str">
        <f ca="1">IF($A28=INDIRECT("'R_2'!$B"&amp;MATCH(R_1!X$10,R_2!$A:$A,0)),"",R_1!X28)</f>
        <v/>
      </c>
      <c r="Z28" s="1" t="str">
        <f ca="1">IF($A28=INDIRECT("'R_2'!$B"&amp;MATCH(R_1!Y$10,R_2!$A:$A,0)),"",R_1!Y28)</f>
        <v/>
      </c>
      <c r="AA28" s="1" t="str">
        <f ca="1">IF($A28=INDIRECT("'R_2'!$B"&amp;MATCH(R_1!Z$10,R_2!$A:$A,0)),"",R_1!Z28)</f>
        <v/>
      </c>
      <c r="AB28" s="1" t="str">
        <f ca="1">IF($A28=INDIRECT("'R_2'!$B"&amp;MATCH(R_1!AA$10,R_2!$A:$A,0)),"",R_1!AA28)</f>
        <v/>
      </c>
      <c r="AC28" s="1" t="str">
        <f ca="1">IF($A28=INDIRECT("'R_2'!$B"&amp;MATCH(R_1!AB$10,R_2!$A:$A,0)),"",R_1!AB28)</f>
        <v/>
      </c>
      <c r="AD28" s="1" t="str">
        <f ca="1">IF($A28=INDIRECT("'R_2'!$B"&amp;MATCH(R_1!AC$10,R_2!$A:$A,0)),"",R_1!AC28)</f>
        <v/>
      </c>
      <c r="AE28" s="1" t="str">
        <f ca="1">IF($A28=INDIRECT("'R_2'!$B"&amp;MATCH(R_1!AD$10,R_2!$A:$A,0)),"",R_1!AD28)</f>
        <v/>
      </c>
      <c r="AF28" s="1" t="str">
        <f ca="1">IF($A28=INDIRECT("'R_2'!$B"&amp;MATCH(R_1!AE$10,R_2!$A:$A,0)),"",R_1!AE28)</f>
        <v/>
      </c>
      <c r="AG28" s="1" t="str">
        <f ca="1">IF($A28=INDIRECT("'R_2'!$B"&amp;MATCH(R_1!AF$10,R_2!$A:$A,0)),"",R_1!AF28)</f>
        <v/>
      </c>
      <c r="AH28" s="1" t="str">
        <f ca="1">IF($A28=INDIRECT("'R_2'!$B"&amp;MATCH(R_1!AG$10,R_2!$A:$A,0)),"",R_1!AG28)</f>
        <v/>
      </c>
    </row>
    <row r="29" spans="1:34">
      <c r="A29" s="1" t="str">
        <f t="shared" ca="1" si="1"/>
        <v>Produkt 19</v>
      </c>
      <c r="B29" s="10">
        <f>1</f>
        <v>1</v>
      </c>
      <c r="C29" s="1">
        <f ca="1">IF($A29=INDIRECT("'R_2'!$B"&amp;MATCH(R_1!B$10,R_2!$A:$A,0)),"",R_1!B29)</f>
        <v>1</v>
      </c>
      <c r="D29" s="1">
        <f ca="1">IF($A29=INDIRECT("'R_2'!$B"&amp;MATCH(R_1!C$10,R_2!$A:$A,0)),"",R_1!C29)</f>
        <v>1</v>
      </c>
      <c r="E29" s="1">
        <f ca="1">IF($A29=INDIRECT("'R_2'!$B"&amp;MATCH(R_1!D$10,R_2!$A:$A,0)),"",R_1!D29)</f>
        <v>1</v>
      </c>
      <c r="F29" s="1">
        <f ca="1">IF($A29=INDIRECT("'R_2'!$B"&amp;MATCH(R_1!E$10,R_2!$A:$A,0)),"",R_1!E29)</f>
        <v>1</v>
      </c>
      <c r="G29" s="1">
        <f ca="1">IF($A29=INDIRECT("'R_2'!$B"&amp;MATCH(R_1!F$10,R_2!$A:$A,0)),"",R_1!F29)</f>
        <v>1</v>
      </c>
      <c r="H29" s="1">
        <f ca="1">IF($A29=INDIRECT("'R_2'!$B"&amp;MATCH(R_1!G$10,R_2!$A:$A,0)),"",R_1!G29)</f>
        <v>1</v>
      </c>
      <c r="I29" s="1">
        <f ca="1">IF($A29=INDIRECT("'R_2'!$B"&amp;MATCH(R_1!H$10,R_2!$A:$A,0)),"",R_1!H29)</f>
        <v>1</v>
      </c>
      <c r="J29" s="1">
        <f ca="1">IF($A29=INDIRECT("'R_2'!$B"&amp;MATCH(R_1!I$10,R_2!$A:$A,0)),"",R_1!I29)</f>
        <v>1</v>
      </c>
      <c r="K29" s="1">
        <f ca="1">IF($A29=INDIRECT("'R_2'!$B"&amp;MATCH(R_1!J$10,R_2!$A:$A,0)),"",R_1!J29)</f>
        <v>1</v>
      </c>
      <c r="L29" s="1">
        <f ca="1">IF($A29=INDIRECT("'R_2'!$B"&amp;MATCH(R_1!K$10,R_2!$A:$A,0)),"",R_1!K29)</f>
        <v>1</v>
      </c>
      <c r="M29" s="1">
        <f ca="1">IF($A29=INDIRECT("'R_2'!$B"&amp;MATCH(R_1!L$10,R_2!$A:$A,0)),"",R_1!L29)</f>
        <v>1</v>
      </c>
      <c r="N29" s="1">
        <f ca="1">IF($A29=INDIRECT("'R_2'!$B"&amp;MATCH(R_1!M$10,R_2!$A:$A,0)),"",R_1!M29)</f>
        <v>1</v>
      </c>
      <c r="O29" s="1">
        <f ca="1">IF($A29=INDIRECT("'R_2'!$B"&amp;MATCH(R_1!N$10,R_2!$A:$A,0)),"",R_1!N29)</f>
        <v>1</v>
      </c>
      <c r="P29" s="1">
        <f ca="1">IF($A29=INDIRECT("'R_2'!$B"&amp;MATCH(R_1!O$10,R_2!$A:$A,0)),"",R_1!O29)</f>
        <v>1</v>
      </c>
      <c r="Q29" s="1">
        <f ca="1">IF($A29=INDIRECT("'R_2'!$B"&amp;MATCH(R_1!P$10,R_2!$A:$A,0)),"",R_1!P29)</f>
        <v>1</v>
      </c>
      <c r="R29" s="1">
        <f ca="1">IF($A29=INDIRECT("'R_2'!$B"&amp;MATCH(R_1!Q$10,R_2!$A:$A,0)),"",R_1!Q29)</f>
        <v>1</v>
      </c>
      <c r="S29" s="1">
        <f ca="1">IF($A29=INDIRECT("'R_2'!$B"&amp;MATCH(R_1!R$10,R_2!$A:$A,0)),"",R_1!R29)</f>
        <v>1</v>
      </c>
      <c r="T29" s="1">
        <f ca="1">IF($A29=INDIRECT("'R_2'!$B"&amp;MATCH(R_1!S$10,R_2!$A:$A,0)),"",R_1!S29)</f>
        <v>1</v>
      </c>
      <c r="U29" s="1">
        <f ca="1">IF($A29=INDIRECT("'R_2'!$B"&amp;MATCH(R_1!T$10,R_2!$A:$A,0)),"",R_1!T29)</f>
        <v>1</v>
      </c>
      <c r="V29" s="1">
        <f ca="1">IF($A29=INDIRECT("'R_2'!$B"&amp;MATCH(R_1!U$10,R_2!$A:$A,0)),"",R_1!U29)</f>
        <v>1</v>
      </c>
      <c r="W29" s="1">
        <f ca="1">IF($A29=INDIRECT("'R_2'!$B"&amp;MATCH(R_1!V$10,R_2!$A:$A,0)),"",R_1!V29)</f>
        <v>1</v>
      </c>
      <c r="X29" s="1">
        <f ca="1">IF($A29=INDIRECT("'R_2'!$B"&amp;MATCH(R_1!W$10,R_2!$A:$A,0)),"",R_1!W29)</f>
        <v>1</v>
      </c>
      <c r="Y29" s="1">
        <f ca="1">IF($A29=INDIRECT("'R_2'!$B"&amp;MATCH(R_1!X$10,R_2!$A:$A,0)),"",R_1!X29)</f>
        <v>1</v>
      </c>
      <c r="Z29" s="1">
        <f ca="1">IF($A29=INDIRECT("'R_2'!$B"&amp;MATCH(R_1!Y$10,R_2!$A:$A,0)),"",R_1!Y29)</f>
        <v>1</v>
      </c>
      <c r="AA29" s="1">
        <f ca="1">IF($A29=INDIRECT("'R_2'!$B"&amp;MATCH(R_1!Z$10,R_2!$A:$A,0)),"",R_1!Z29)</f>
        <v>1</v>
      </c>
      <c r="AB29" s="1">
        <f ca="1">IF($A29=INDIRECT("'R_2'!$B"&amp;MATCH(R_1!AA$10,R_2!$A:$A,0)),"",R_1!AA29)</f>
        <v>1</v>
      </c>
      <c r="AC29" s="1">
        <f ca="1">IF($A29=INDIRECT("'R_2'!$B"&amp;MATCH(R_1!AB$10,R_2!$A:$A,0)),"",R_1!AB29)</f>
        <v>1</v>
      </c>
      <c r="AD29" s="1">
        <f ca="1">IF($A29=INDIRECT("'R_2'!$B"&amp;MATCH(R_1!AC$10,R_2!$A:$A,0)),"",R_1!AC29)</f>
        <v>1</v>
      </c>
      <c r="AE29" s="1">
        <f ca="1">IF($A29=INDIRECT("'R_2'!$B"&amp;MATCH(R_1!AD$10,R_2!$A:$A,0)),"",R_1!AD29)</f>
        <v>1</v>
      </c>
      <c r="AF29" s="1">
        <f ca="1">IF($A29=INDIRECT("'R_2'!$B"&amp;MATCH(R_1!AE$10,R_2!$A:$A,0)),"",R_1!AE29)</f>
        <v>1</v>
      </c>
      <c r="AG29" s="1" t="str">
        <f ca="1">IF($A29=INDIRECT("'R_2'!$B"&amp;MATCH(R_1!AF$10,R_2!$A:$A,0)),"",R_1!AF29)</f>
        <v/>
      </c>
      <c r="AH29" s="1" t="str">
        <f ca="1">IF($A29=INDIRECT("'R_2'!$B"&amp;MATCH(R_1!AG$10,R_2!$A:$A,0)),"",R_1!AG29)</f>
        <v/>
      </c>
    </row>
    <row r="30" spans="1:34">
      <c r="A30" s="1" t="str">
        <f t="shared" ca="1" si="1"/>
        <v>Produkt 20</v>
      </c>
      <c r="B30" s="10">
        <f>1</f>
        <v>1</v>
      </c>
      <c r="C30" s="1">
        <f ca="1">IF($A30=INDIRECT("'R_2'!$B"&amp;MATCH(R_1!B$10,R_2!$A:$A,0)),"",R_1!B30)</f>
        <v>1</v>
      </c>
      <c r="D30" s="1">
        <f ca="1">IF($A30=INDIRECT("'R_2'!$B"&amp;MATCH(R_1!C$10,R_2!$A:$A,0)),"",R_1!C30)</f>
        <v>1</v>
      </c>
      <c r="E30" s="1">
        <f ca="1">IF($A30=INDIRECT("'R_2'!$B"&amp;MATCH(R_1!D$10,R_2!$A:$A,0)),"",R_1!D30)</f>
        <v>1</v>
      </c>
      <c r="F30" s="1">
        <f ca="1">IF($A30=INDIRECT("'R_2'!$B"&amp;MATCH(R_1!E$10,R_2!$A:$A,0)),"",R_1!E30)</f>
        <v>1</v>
      </c>
      <c r="G30" s="1">
        <f ca="1">IF($A30=INDIRECT("'R_2'!$B"&amp;MATCH(R_1!F$10,R_2!$A:$A,0)),"",R_1!F30)</f>
        <v>1</v>
      </c>
      <c r="H30" s="1">
        <f ca="1">IF($A30=INDIRECT("'R_2'!$B"&amp;MATCH(R_1!G$10,R_2!$A:$A,0)),"",R_1!G30)</f>
        <v>1</v>
      </c>
      <c r="I30" s="1">
        <f ca="1">IF($A30=INDIRECT("'R_2'!$B"&amp;MATCH(R_1!H$10,R_2!$A:$A,0)),"",R_1!H30)</f>
        <v>1</v>
      </c>
      <c r="J30" s="1">
        <f ca="1">IF($A30=INDIRECT("'R_2'!$B"&amp;MATCH(R_1!I$10,R_2!$A:$A,0)),"",R_1!I30)</f>
        <v>1</v>
      </c>
      <c r="K30" s="1">
        <f ca="1">IF($A30=INDIRECT("'R_2'!$B"&amp;MATCH(R_1!J$10,R_2!$A:$A,0)),"",R_1!J30)</f>
        <v>1</v>
      </c>
      <c r="L30" s="1">
        <f ca="1">IF($A30=INDIRECT("'R_2'!$B"&amp;MATCH(R_1!K$10,R_2!$A:$A,0)),"",R_1!K30)</f>
        <v>1</v>
      </c>
      <c r="M30" s="1">
        <f ca="1">IF($A30=INDIRECT("'R_2'!$B"&amp;MATCH(R_1!L$10,R_2!$A:$A,0)),"",R_1!L30)</f>
        <v>1</v>
      </c>
      <c r="N30" s="1">
        <f ca="1">IF($A30=INDIRECT("'R_2'!$B"&amp;MATCH(R_1!M$10,R_2!$A:$A,0)),"",R_1!M30)</f>
        <v>1</v>
      </c>
      <c r="O30" s="1">
        <f ca="1">IF($A30=INDIRECT("'R_2'!$B"&amp;MATCH(R_1!N$10,R_2!$A:$A,0)),"",R_1!N30)</f>
        <v>1</v>
      </c>
      <c r="P30" s="1">
        <f ca="1">IF($A30=INDIRECT("'R_2'!$B"&amp;MATCH(R_1!O$10,R_2!$A:$A,0)),"",R_1!O30)</f>
        <v>1</v>
      </c>
      <c r="Q30" s="1">
        <f ca="1">IF($A30=INDIRECT("'R_2'!$B"&amp;MATCH(R_1!P$10,R_2!$A:$A,0)),"",R_1!P30)</f>
        <v>1</v>
      </c>
      <c r="R30" s="1">
        <f ca="1">IF($A30=INDIRECT("'R_2'!$B"&amp;MATCH(R_1!Q$10,R_2!$A:$A,0)),"",R_1!Q30)</f>
        <v>1</v>
      </c>
      <c r="S30" s="1">
        <f ca="1">IF($A30=INDIRECT("'R_2'!$B"&amp;MATCH(R_1!R$10,R_2!$A:$A,0)),"",R_1!R30)</f>
        <v>1</v>
      </c>
      <c r="T30" s="1">
        <f ca="1">IF($A30=INDIRECT("'R_2'!$B"&amp;MATCH(R_1!S$10,R_2!$A:$A,0)),"",R_1!S30)</f>
        <v>1</v>
      </c>
      <c r="U30" s="1">
        <f ca="1">IF($A30=INDIRECT("'R_2'!$B"&amp;MATCH(R_1!T$10,R_2!$A:$A,0)),"",R_1!T30)</f>
        <v>1</v>
      </c>
      <c r="V30" s="1">
        <f ca="1">IF($A30=INDIRECT("'R_2'!$B"&amp;MATCH(R_1!U$10,R_2!$A:$A,0)),"",R_1!U30)</f>
        <v>1</v>
      </c>
      <c r="W30" s="1">
        <f ca="1">IF($A30=INDIRECT("'R_2'!$B"&amp;MATCH(R_1!V$10,R_2!$A:$A,0)),"",R_1!V30)</f>
        <v>1</v>
      </c>
      <c r="X30" s="1" t="str">
        <f ca="1">IF($A30=INDIRECT("'R_2'!$B"&amp;MATCH(R_1!W$10,R_2!$A:$A,0)),"",R_1!W30)</f>
        <v/>
      </c>
      <c r="Y30" s="1" t="str">
        <f ca="1">IF($A30=INDIRECT("'R_2'!$B"&amp;MATCH(R_1!X$10,R_2!$A:$A,0)),"",R_1!X30)</f>
        <v/>
      </c>
      <c r="Z30" s="1" t="str">
        <f ca="1">IF($A30=INDIRECT("'R_2'!$B"&amp;MATCH(R_1!Y$10,R_2!$A:$A,0)),"",R_1!Y30)</f>
        <v/>
      </c>
      <c r="AA30" s="1" t="str">
        <f ca="1">IF($A30=INDIRECT("'R_2'!$B"&amp;MATCH(R_1!Z$10,R_2!$A:$A,0)),"",R_1!Z30)</f>
        <v/>
      </c>
      <c r="AB30" s="1" t="str">
        <f ca="1">IF($A30=INDIRECT("'R_2'!$B"&amp;MATCH(R_1!AA$10,R_2!$A:$A,0)),"",R_1!AA30)</f>
        <v/>
      </c>
      <c r="AC30" s="1" t="str">
        <f ca="1">IF($A30=INDIRECT("'R_2'!$B"&amp;MATCH(R_1!AB$10,R_2!$A:$A,0)),"",R_1!AB30)</f>
        <v/>
      </c>
      <c r="AD30" s="1" t="str">
        <f ca="1">IF($A30=INDIRECT("'R_2'!$B"&amp;MATCH(R_1!AC$10,R_2!$A:$A,0)),"",R_1!AC30)</f>
        <v/>
      </c>
      <c r="AE30" s="1" t="str">
        <f ca="1">IF($A30=INDIRECT("'R_2'!$B"&amp;MATCH(R_1!AD$10,R_2!$A:$A,0)),"",R_1!AD30)</f>
        <v/>
      </c>
      <c r="AF30" s="1" t="str">
        <f ca="1">IF($A30=INDIRECT("'R_2'!$B"&amp;MATCH(R_1!AE$10,R_2!$A:$A,0)),"",R_1!AE30)</f>
        <v/>
      </c>
      <c r="AG30" s="1" t="str">
        <f ca="1">IF($A30=INDIRECT("'R_2'!$B"&amp;MATCH(R_1!AF$10,R_2!$A:$A,0)),"",R_1!AF30)</f>
        <v/>
      </c>
      <c r="AH30" s="1" t="str">
        <f ca="1">IF($A30=INDIRECT("'R_2'!$B"&amp;MATCH(R_1!AG$10,R_2!$A:$A,0)),"",R_1!AG30)</f>
        <v/>
      </c>
    </row>
    <row r="31" spans="1:34">
      <c r="A31" s="1" t="str">
        <f t="shared" ca="1" si="1"/>
        <v>Produkt 21</v>
      </c>
      <c r="B31" s="10">
        <f>1</f>
        <v>1</v>
      </c>
      <c r="C31" s="1">
        <f ca="1">IF($A31=INDIRECT("'R_2'!$B"&amp;MATCH(R_1!B$10,R_2!$A:$A,0)),"",R_1!B31)</f>
        <v>1</v>
      </c>
      <c r="D31" s="1">
        <f ca="1">IF($A31=INDIRECT("'R_2'!$B"&amp;MATCH(R_1!C$10,R_2!$A:$A,0)),"",R_1!C31)</f>
        <v>1</v>
      </c>
      <c r="E31" s="1">
        <f ca="1">IF($A31=INDIRECT("'R_2'!$B"&amp;MATCH(R_1!D$10,R_2!$A:$A,0)),"",R_1!D31)</f>
        <v>1</v>
      </c>
      <c r="F31" s="1">
        <f ca="1">IF($A31=INDIRECT("'R_2'!$B"&amp;MATCH(R_1!E$10,R_2!$A:$A,0)),"",R_1!E31)</f>
        <v>1</v>
      </c>
      <c r="G31" s="1">
        <f ca="1">IF($A31=INDIRECT("'R_2'!$B"&amp;MATCH(R_1!F$10,R_2!$A:$A,0)),"",R_1!F31)</f>
        <v>1</v>
      </c>
      <c r="H31" s="1">
        <f ca="1">IF($A31=INDIRECT("'R_2'!$B"&amp;MATCH(R_1!G$10,R_2!$A:$A,0)),"",R_1!G31)</f>
        <v>1</v>
      </c>
      <c r="I31" s="1">
        <f ca="1">IF($A31=INDIRECT("'R_2'!$B"&amp;MATCH(R_1!H$10,R_2!$A:$A,0)),"",R_1!H31)</f>
        <v>1</v>
      </c>
      <c r="J31" s="1">
        <f ca="1">IF($A31=INDIRECT("'R_2'!$B"&amp;MATCH(R_1!I$10,R_2!$A:$A,0)),"",R_1!I31)</f>
        <v>1</v>
      </c>
      <c r="K31" s="1">
        <f ca="1">IF($A31=INDIRECT("'R_2'!$B"&amp;MATCH(R_1!J$10,R_2!$A:$A,0)),"",R_1!J31)</f>
        <v>1</v>
      </c>
      <c r="L31" s="1">
        <f ca="1">IF($A31=INDIRECT("'R_2'!$B"&amp;MATCH(R_1!K$10,R_2!$A:$A,0)),"",R_1!K31)</f>
        <v>1</v>
      </c>
      <c r="M31" s="1">
        <f ca="1">IF($A31=INDIRECT("'R_2'!$B"&amp;MATCH(R_1!L$10,R_2!$A:$A,0)),"",R_1!L31)</f>
        <v>1</v>
      </c>
      <c r="N31" s="1">
        <f ca="1">IF($A31=INDIRECT("'R_2'!$B"&amp;MATCH(R_1!M$10,R_2!$A:$A,0)),"",R_1!M31)</f>
        <v>1</v>
      </c>
      <c r="O31" s="1">
        <f ca="1">IF($A31=INDIRECT("'R_2'!$B"&amp;MATCH(R_1!N$10,R_2!$A:$A,0)),"",R_1!N31)</f>
        <v>1</v>
      </c>
      <c r="P31" s="1">
        <f ca="1">IF($A31=INDIRECT("'R_2'!$B"&amp;MATCH(R_1!O$10,R_2!$A:$A,0)),"",R_1!O31)</f>
        <v>1</v>
      </c>
      <c r="Q31" s="1">
        <f ca="1">IF($A31=INDIRECT("'R_2'!$B"&amp;MATCH(R_1!P$10,R_2!$A:$A,0)),"",R_1!P31)</f>
        <v>1</v>
      </c>
      <c r="R31" s="1">
        <f ca="1">IF($A31=INDIRECT("'R_2'!$B"&amp;MATCH(R_1!Q$10,R_2!$A:$A,0)),"",R_1!Q31)</f>
        <v>1</v>
      </c>
      <c r="S31" s="1">
        <f ca="1">IF($A31=INDIRECT("'R_2'!$B"&amp;MATCH(R_1!R$10,R_2!$A:$A,0)),"",R_1!R31)</f>
        <v>1</v>
      </c>
      <c r="T31" s="1">
        <f ca="1">IF($A31=INDIRECT("'R_2'!$B"&amp;MATCH(R_1!S$10,R_2!$A:$A,0)),"",R_1!S31)</f>
        <v>1</v>
      </c>
      <c r="U31" s="1">
        <f ca="1">IF($A31=INDIRECT("'R_2'!$B"&amp;MATCH(R_1!T$10,R_2!$A:$A,0)),"",R_1!T31)</f>
        <v>1</v>
      </c>
      <c r="V31" s="1">
        <f ca="1">IF($A31=INDIRECT("'R_2'!$B"&amp;MATCH(R_1!U$10,R_2!$A:$A,0)),"",R_1!U31)</f>
        <v>1</v>
      </c>
      <c r="W31" s="1">
        <f ca="1">IF($A31=INDIRECT("'R_2'!$B"&amp;MATCH(R_1!V$10,R_2!$A:$A,0)),"",R_1!V31)</f>
        <v>1</v>
      </c>
      <c r="X31" s="1">
        <f ca="1">IF($A31=INDIRECT("'R_2'!$B"&amp;MATCH(R_1!W$10,R_2!$A:$A,0)),"",R_1!W31)</f>
        <v>1</v>
      </c>
      <c r="Y31" s="1" t="str">
        <f ca="1">IF($A31=INDIRECT("'R_2'!$B"&amp;MATCH(R_1!X$10,R_2!$A:$A,0)),"",R_1!X31)</f>
        <v/>
      </c>
      <c r="Z31" s="1" t="str">
        <f ca="1">IF($A31=INDIRECT("'R_2'!$B"&amp;MATCH(R_1!Y$10,R_2!$A:$A,0)),"",R_1!Y31)</f>
        <v/>
      </c>
      <c r="AA31" s="1" t="str">
        <f ca="1">IF($A31=INDIRECT("'R_2'!$B"&amp;MATCH(R_1!Z$10,R_2!$A:$A,0)),"",R_1!Z31)</f>
        <v/>
      </c>
      <c r="AB31" s="1" t="str">
        <f ca="1">IF($A31=INDIRECT("'R_2'!$B"&amp;MATCH(R_1!AA$10,R_2!$A:$A,0)),"",R_1!AA31)</f>
        <v/>
      </c>
      <c r="AC31" s="1" t="str">
        <f ca="1">IF($A31=INDIRECT("'R_2'!$B"&amp;MATCH(R_1!AB$10,R_2!$A:$A,0)),"",R_1!AB31)</f>
        <v/>
      </c>
      <c r="AD31" s="1" t="str">
        <f ca="1">IF($A31=INDIRECT("'R_2'!$B"&amp;MATCH(R_1!AC$10,R_2!$A:$A,0)),"",R_1!AC31)</f>
        <v/>
      </c>
      <c r="AE31" s="1" t="str">
        <f ca="1">IF($A31=INDIRECT("'R_2'!$B"&amp;MATCH(R_1!AD$10,R_2!$A:$A,0)),"",R_1!AD31)</f>
        <v/>
      </c>
      <c r="AF31" s="1" t="str">
        <f ca="1">IF($A31=INDIRECT("'R_2'!$B"&amp;MATCH(R_1!AE$10,R_2!$A:$A,0)),"",R_1!AE31)</f>
        <v/>
      </c>
      <c r="AG31" s="1" t="str">
        <f ca="1">IF($A31=INDIRECT("'R_2'!$B"&amp;MATCH(R_1!AF$10,R_2!$A:$A,0)),"",R_1!AF31)</f>
        <v/>
      </c>
      <c r="AH31" s="1" t="str">
        <f ca="1">IF($A31=INDIRECT("'R_2'!$B"&amp;MATCH(R_1!AG$10,R_2!$A:$A,0)),"",R_1!AG31)</f>
        <v/>
      </c>
    </row>
    <row r="32" spans="1:34">
      <c r="A32" s="1" t="str">
        <f t="shared" ca="1" si="1"/>
        <v>Produkt 22</v>
      </c>
      <c r="B32" s="10">
        <f>1</f>
        <v>1</v>
      </c>
      <c r="C32" s="1">
        <f ca="1">IF($A32=INDIRECT("'R_2'!$B"&amp;MATCH(R_1!B$10,R_2!$A:$A,0)),"",R_1!B32)</f>
        <v>1</v>
      </c>
      <c r="D32" s="1">
        <f ca="1">IF($A32=INDIRECT("'R_2'!$B"&amp;MATCH(R_1!C$10,R_2!$A:$A,0)),"",R_1!C32)</f>
        <v>1</v>
      </c>
      <c r="E32" s="1">
        <f ca="1">IF($A32=INDIRECT("'R_2'!$B"&amp;MATCH(R_1!D$10,R_2!$A:$A,0)),"",R_1!D32)</f>
        <v>1</v>
      </c>
      <c r="F32" s="1">
        <f ca="1">IF($A32=INDIRECT("'R_2'!$B"&amp;MATCH(R_1!E$10,R_2!$A:$A,0)),"",R_1!E32)</f>
        <v>1</v>
      </c>
      <c r="G32" s="1">
        <f ca="1">IF($A32=INDIRECT("'R_2'!$B"&amp;MATCH(R_1!F$10,R_2!$A:$A,0)),"",R_1!F32)</f>
        <v>1</v>
      </c>
      <c r="H32" s="1">
        <f ca="1">IF($A32=INDIRECT("'R_2'!$B"&amp;MATCH(R_1!G$10,R_2!$A:$A,0)),"",R_1!G32)</f>
        <v>1</v>
      </c>
      <c r="I32" s="1">
        <f ca="1">IF($A32=INDIRECT("'R_2'!$B"&amp;MATCH(R_1!H$10,R_2!$A:$A,0)),"",R_1!H32)</f>
        <v>1</v>
      </c>
      <c r="J32" s="1">
        <f ca="1">IF($A32=INDIRECT("'R_2'!$B"&amp;MATCH(R_1!I$10,R_2!$A:$A,0)),"",R_1!I32)</f>
        <v>1</v>
      </c>
      <c r="K32" s="1">
        <f ca="1">IF($A32=INDIRECT("'R_2'!$B"&amp;MATCH(R_1!J$10,R_2!$A:$A,0)),"",R_1!J32)</f>
        <v>1</v>
      </c>
      <c r="L32" s="1" t="str">
        <f ca="1">IF($A32=INDIRECT("'R_2'!$B"&amp;MATCH(R_1!K$10,R_2!$A:$A,0)),"",R_1!K32)</f>
        <v/>
      </c>
      <c r="M32" s="1" t="str">
        <f ca="1">IF($A32=INDIRECT("'R_2'!$B"&amp;MATCH(R_1!L$10,R_2!$A:$A,0)),"",R_1!L32)</f>
        <v/>
      </c>
      <c r="N32" s="1" t="str">
        <f ca="1">IF($A32=INDIRECT("'R_2'!$B"&amp;MATCH(R_1!M$10,R_2!$A:$A,0)),"",R_1!M32)</f>
        <v/>
      </c>
      <c r="O32" s="1" t="str">
        <f ca="1">IF($A32=INDIRECT("'R_2'!$B"&amp;MATCH(R_1!N$10,R_2!$A:$A,0)),"",R_1!N32)</f>
        <v/>
      </c>
      <c r="P32" s="1" t="str">
        <f ca="1">IF($A32=INDIRECT("'R_2'!$B"&amp;MATCH(R_1!O$10,R_2!$A:$A,0)),"",R_1!O32)</f>
        <v/>
      </c>
      <c r="Q32" s="1" t="str">
        <f ca="1">IF($A32=INDIRECT("'R_2'!$B"&amp;MATCH(R_1!P$10,R_2!$A:$A,0)),"",R_1!P32)</f>
        <v/>
      </c>
      <c r="R32" s="1" t="str">
        <f ca="1">IF($A32=INDIRECT("'R_2'!$B"&amp;MATCH(R_1!Q$10,R_2!$A:$A,0)),"",R_1!Q32)</f>
        <v/>
      </c>
      <c r="S32" s="1" t="str">
        <f ca="1">IF($A32=INDIRECT("'R_2'!$B"&amp;MATCH(R_1!R$10,R_2!$A:$A,0)),"",R_1!R32)</f>
        <v/>
      </c>
      <c r="T32" s="1" t="str">
        <f ca="1">IF($A32=INDIRECT("'R_2'!$B"&amp;MATCH(R_1!S$10,R_2!$A:$A,0)),"",R_1!S32)</f>
        <v/>
      </c>
      <c r="U32" s="1" t="str">
        <f ca="1">IF($A32=INDIRECT("'R_2'!$B"&amp;MATCH(R_1!T$10,R_2!$A:$A,0)),"",R_1!T32)</f>
        <v/>
      </c>
      <c r="V32" s="1" t="str">
        <f ca="1">IF($A32=INDIRECT("'R_2'!$B"&amp;MATCH(R_1!U$10,R_2!$A:$A,0)),"",R_1!U32)</f>
        <v/>
      </c>
      <c r="W32" s="1" t="str">
        <f ca="1">IF($A32=INDIRECT("'R_2'!$B"&amp;MATCH(R_1!V$10,R_2!$A:$A,0)),"",R_1!V32)</f>
        <v/>
      </c>
      <c r="X32" s="1" t="str">
        <f ca="1">IF($A32=INDIRECT("'R_2'!$B"&amp;MATCH(R_1!W$10,R_2!$A:$A,0)),"",R_1!W32)</f>
        <v/>
      </c>
      <c r="Y32" s="1" t="str">
        <f ca="1">IF($A32=INDIRECT("'R_2'!$B"&amp;MATCH(R_1!X$10,R_2!$A:$A,0)),"",R_1!X32)</f>
        <v/>
      </c>
      <c r="Z32" s="1" t="str">
        <f ca="1">IF($A32=INDIRECT("'R_2'!$B"&amp;MATCH(R_1!Y$10,R_2!$A:$A,0)),"",R_1!Y32)</f>
        <v/>
      </c>
      <c r="AA32" s="1" t="str">
        <f ca="1">IF($A32=INDIRECT("'R_2'!$B"&amp;MATCH(R_1!Z$10,R_2!$A:$A,0)),"",R_1!Z32)</f>
        <v/>
      </c>
      <c r="AB32" s="1" t="str">
        <f ca="1">IF($A32=INDIRECT("'R_2'!$B"&amp;MATCH(R_1!AA$10,R_2!$A:$A,0)),"",R_1!AA32)</f>
        <v/>
      </c>
      <c r="AC32" s="1" t="str">
        <f ca="1">IF($A32=INDIRECT("'R_2'!$B"&amp;MATCH(R_1!AB$10,R_2!$A:$A,0)),"",R_1!AB32)</f>
        <v/>
      </c>
      <c r="AD32" s="1" t="str">
        <f ca="1">IF($A32=INDIRECT("'R_2'!$B"&amp;MATCH(R_1!AC$10,R_2!$A:$A,0)),"",R_1!AC32)</f>
        <v/>
      </c>
      <c r="AE32" s="1" t="str">
        <f ca="1">IF($A32=INDIRECT("'R_2'!$B"&amp;MATCH(R_1!AD$10,R_2!$A:$A,0)),"",R_1!AD32)</f>
        <v/>
      </c>
      <c r="AF32" s="1" t="str">
        <f ca="1">IF($A32=INDIRECT("'R_2'!$B"&amp;MATCH(R_1!AE$10,R_2!$A:$A,0)),"",R_1!AE32)</f>
        <v/>
      </c>
      <c r="AG32" s="1" t="str">
        <f ca="1">IF($A32=INDIRECT("'R_2'!$B"&amp;MATCH(R_1!AF$10,R_2!$A:$A,0)),"",R_1!AF32)</f>
        <v/>
      </c>
      <c r="AH32" s="1" t="str">
        <f ca="1">IF($A32=INDIRECT("'R_2'!$B"&amp;MATCH(R_1!AG$10,R_2!$A:$A,0)),"",R_1!AG32)</f>
        <v/>
      </c>
    </row>
    <row r="33" spans="1:34">
      <c r="A33" s="1" t="str">
        <f t="shared" ca="1" si="1"/>
        <v>Produkt 23</v>
      </c>
      <c r="B33" s="10">
        <f>1</f>
        <v>1</v>
      </c>
      <c r="C33" s="1">
        <f ca="1">IF($A33=INDIRECT("'R_2'!$B"&amp;MATCH(R_1!B$10,R_2!$A:$A,0)),"",R_1!B33)</f>
        <v>1</v>
      </c>
      <c r="D33" s="1" t="str">
        <f ca="1">IF($A33=INDIRECT("'R_2'!$B"&amp;MATCH(R_1!C$10,R_2!$A:$A,0)),"",R_1!C33)</f>
        <v/>
      </c>
      <c r="E33" s="1" t="str">
        <f ca="1">IF($A33=INDIRECT("'R_2'!$B"&amp;MATCH(R_1!D$10,R_2!$A:$A,0)),"",R_1!D33)</f>
        <v/>
      </c>
      <c r="F33" s="1" t="str">
        <f ca="1">IF($A33=INDIRECT("'R_2'!$B"&amp;MATCH(R_1!E$10,R_2!$A:$A,0)),"",R_1!E33)</f>
        <v/>
      </c>
      <c r="G33" s="1" t="str">
        <f ca="1">IF($A33=INDIRECT("'R_2'!$B"&amp;MATCH(R_1!F$10,R_2!$A:$A,0)),"",R_1!F33)</f>
        <v/>
      </c>
      <c r="H33" s="1" t="str">
        <f ca="1">IF($A33=INDIRECT("'R_2'!$B"&amp;MATCH(R_1!G$10,R_2!$A:$A,0)),"",R_1!G33)</f>
        <v/>
      </c>
      <c r="I33" s="1" t="str">
        <f ca="1">IF($A33=INDIRECT("'R_2'!$B"&amp;MATCH(R_1!H$10,R_2!$A:$A,0)),"",R_1!H33)</f>
        <v/>
      </c>
      <c r="J33" s="1" t="str">
        <f ca="1">IF($A33=INDIRECT("'R_2'!$B"&amp;MATCH(R_1!I$10,R_2!$A:$A,0)),"",R_1!I33)</f>
        <v/>
      </c>
      <c r="K33" s="1" t="str">
        <f ca="1">IF($A33=INDIRECT("'R_2'!$B"&amp;MATCH(R_1!J$10,R_2!$A:$A,0)),"",R_1!J33)</f>
        <v/>
      </c>
      <c r="L33" s="1" t="str">
        <f ca="1">IF($A33=INDIRECT("'R_2'!$B"&amp;MATCH(R_1!K$10,R_2!$A:$A,0)),"",R_1!K33)</f>
        <v/>
      </c>
      <c r="M33" s="1" t="str">
        <f ca="1">IF($A33=INDIRECT("'R_2'!$B"&amp;MATCH(R_1!L$10,R_2!$A:$A,0)),"",R_1!L33)</f>
        <v/>
      </c>
      <c r="N33" s="1" t="str">
        <f ca="1">IF($A33=INDIRECT("'R_2'!$B"&amp;MATCH(R_1!M$10,R_2!$A:$A,0)),"",R_1!M33)</f>
        <v/>
      </c>
      <c r="O33" s="1" t="str">
        <f ca="1">IF($A33=INDIRECT("'R_2'!$B"&amp;MATCH(R_1!N$10,R_2!$A:$A,0)),"",R_1!N33)</f>
        <v/>
      </c>
      <c r="P33" s="1" t="str">
        <f ca="1">IF($A33=INDIRECT("'R_2'!$B"&amp;MATCH(R_1!O$10,R_2!$A:$A,0)),"",R_1!O33)</f>
        <v/>
      </c>
      <c r="Q33" s="1" t="str">
        <f ca="1">IF($A33=INDIRECT("'R_2'!$B"&amp;MATCH(R_1!P$10,R_2!$A:$A,0)),"",R_1!P33)</f>
        <v/>
      </c>
      <c r="R33" s="1" t="str">
        <f ca="1">IF($A33=INDIRECT("'R_2'!$B"&amp;MATCH(R_1!Q$10,R_2!$A:$A,0)),"",R_1!Q33)</f>
        <v/>
      </c>
      <c r="S33" s="1" t="str">
        <f ca="1">IF($A33=INDIRECT("'R_2'!$B"&amp;MATCH(R_1!R$10,R_2!$A:$A,0)),"",R_1!R33)</f>
        <v/>
      </c>
      <c r="T33" s="1" t="str">
        <f ca="1">IF($A33=INDIRECT("'R_2'!$B"&amp;MATCH(R_1!S$10,R_2!$A:$A,0)),"",R_1!S33)</f>
        <v/>
      </c>
      <c r="U33" s="1" t="str">
        <f ca="1">IF($A33=INDIRECT("'R_2'!$B"&amp;MATCH(R_1!T$10,R_2!$A:$A,0)),"",R_1!T33)</f>
        <v/>
      </c>
      <c r="V33" s="1" t="str">
        <f ca="1">IF($A33=INDIRECT("'R_2'!$B"&amp;MATCH(R_1!U$10,R_2!$A:$A,0)),"",R_1!U33)</f>
        <v/>
      </c>
      <c r="W33" s="1" t="str">
        <f ca="1">IF($A33=INDIRECT("'R_2'!$B"&amp;MATCH(R_1!V$10,R_2!$A:$A,0)),"",R_1!V33)</f>
        <v/>
      </c>
      <c r="X33" s="1" t="str">
        <f ca="1">IF($A33=INDIRECT("'R_2'!$B"&amp;MATCH(R_1!W$10,R_2!$A:$A,0)),"",R_1!W33)</f>
        <v/>
      </c>
      <c r="Y33" s="1" t="str">
        <f ca="1">IF($A33=INDIRECT("'R_2'!$B"&amp;MATCH(R_1!X$10,R_2!$A:$A,0)),"",R_1!X33)</f>
        <v/>
      </c>
      <c r="Z33" s="1" t="str">
        <f ca="1">IF($A33=INDIRECT("'R_2'!$B"&amp;MATCH(R_1!Y$10,R_2!$A:$A,0)),"",R_1!Y33)</f>
        <v/>
      </c>
      <c r="AA33" s="1" t="str">
        <f ca="1">IF($A33=INDIRECT("'R_2'!$B"&amp;MATCH(R_1!Z$10,R_2!$A:$A,0)),"",R_1!Z33)</f>
        <v/>
      </c>
      <c r="AB33" s="1" t="str">
        <f ca="1">IF($A33=INDIRECT("'R_2'!$B"&amp;MATCH(R_1!AA$10,R_2!$A:$A,0)),"",R_1!AA33)</f>
        <v/>
      </c>
      <c r="AC33" s="1" t="str">
        <f ca="1">IF($A33=INDIRECT("'R_2'!$B"&amp;MATCH(R_1!AB$10,R_2!$A:$A,0)),"",R_1!AB33)</f>
        <v/>
      </c>
      <c r="AD33" s="1" t="str">
        <f ca="1">IF($A33=INDIRECT("'R_2'!$B"&amp;MATCH(R_1!AC$10,R_2!$A:$A,0)),"",R_1!AC33)</f>
        <v/>
      </c>
      <c r="AE33" s="1" t="str">
        <f ca="1">IF($A33=INDIRECT("'R_2'!$B"&amp;MATCH(R_1!AD$10,R_2!$A:$A,0)),"",R_1!AD33)</f>
        <v/>
      </c>
      <c r="AF33" s="1" t="str">
        <f ca="1">IF($A33=INDIRECT("'R_2'!$B"&amp;MATCH(R_1!AE$10,R_2!$A:$A,0)),"",R_1!AE33)</f>
        <v/>
      </c>
      <c r="AG33" s="1" t="str">
        <f ca="1">IF($A33=INDIRECT("'R_2'!$B"&amp;MATCH(R_1!AF$10,R_2!$A:$A,0)),"",R_1!AF33)</f>
        <v/>
      </c>
      <c r="AH33" s="1" t="str">
        <f ca="1">IF($A33=INDIRECT("'R_2'!$B"&amp;MATCH(R_1!AG$10,R_2!$A:$A,0)),"",R_1!AG33)</f>
        <v/>
      </c>
    </row>
    <row r="34" spans="1:34">
      <c r="A34" s="1" t="str">
        <f t="shared" ca="1" si="1"/>
        <v>Produkt 24</v>
      </c>
      <c r="B34" s="10">
        <f>1</f>
        <v>1</v>
      </c>
      <c r="C34" s="1">
        <f ca="1">IF($A34=INDIRECT("'R_2'!$B"&amp;MATCH(R_1!B$10,R_2!$A:$A,0)),"",R_1!B34)</f>
        <v>1</v>
      </c>
      <c r="D34" s="1">
        <f ca="1">IF($A34=INDIRECT("'R_2'!$B"&amp;MATCH(R_1!C$10,R_2!$A:$A,0)),"",R_1!C34)</f>
        <v>1</v>
      </c>
      <c r="E34" s="1">
        <f ca="1">IF($A34=INDIRECT("'R_2'!$B"&amp;MATCH(R_1!D$10,R_2!$A:$A,0)),"",R_1!D34)</f>
        <v>1</v>
      </c>
      <c r="F34" s="1">
        <f ca="1">IF($A34=INDIRECT("'R_2'!$B"&amp;MATCH(R_1!E$10,R_2!$A:$A,0)),"",R_1!E34)</f>
        <v>1</v>
      </c>
      <c r="G34" s="1">
        <f ca="1">IF($A34=INDIRECT("'R_2'!$B"&amp;MATCH(R_1!F$10,R_2!$A:$A,0)),"",R_1!F34)</f>
        <v>1</v>
      </c>
      <c r="H34" s="1">
        <f ca="1">IF($A34=INDIRECT("'R_2'!$B"&amp;MATCH(R_1!G$10,R_2!$A:$A,0)),"",R_1!G34)</f>
        <v>1</v>
      </c>
      <c r="I34" s="1">
        <f ca="1">IF($A34=INDIRECT("'R_2'!$B"&amp;MATCH(R_1!H$10,R_2!$A:$A,0)),"",R_1!H34)</f>
        <v>1</v>
      </c>
      <c r="J34" s="1">
        <f ca="1">IF($A34=INDIRECT("'R_2'!$B"&amp;MATCH(R_1!I$10,R_2!$A:$A,0)),"",R_1!I34)</f>
        <v>1</v>
      </c>
      <c r="K34" s="1">
        <f ca="1">IF($A34=INDIRECT("'R_2'!$B"&amp;MATCH(R_1!J$10,R_2!$A:$A,0)),"",R_1!J34)</f>
        <v>1</v>
      </c>
      <c r="L34" s="1">
        <f ca="1">IF($A34=INDIRECT("'R_2'!$B"&amp;MATCH(R_1!K$10,R_2!$A:$A,0)),"",R_1!K34)</f>
        <v>1</v>
      </c>
      <c r="M34" s="1" t="str">
        <f ca="1">IF($A34=INDIRECT("'R_2'!$B"&amp;MATCH(R_1!L$10,R_2!$A:$A,0)),"",R_1!L34)</f>
        <v/>
      </c>
      <c r="N34" s="1" t="str">
        <f ca="1">IF($A34=INDIRECT("'R_2'!$B"&amp;MATCH(R_1!M$10,R_2!$A:$A,0)),"",R_1!M34)</f>
        <v/>
      </c>
      <c r="O34" s="1" t="str">
        <f ca="1">IF($A34=INDIRECT("'R_2'!$B"&amp;MATCH(R_1!N$10,R_2!$A:$A,0)),"",R_1!N34)</f>
        <v/>
      </c>
      <c r="P34" s="1" t="str">
        <f ca="1">IF($A34=INDIRECT("'R_2'!$B"&amp;MATCH(R_1!O$10,R_2!$A:$A,0)),"",R_1!O34)</f>
        <v/>
      </c>
      <c r="Q34" s="1" t="str">
        <f ca="1">IF($A34=INDIRECT("'R_2'!$B"&amp;MATCH(R_1!P$10,R_2!$A:$A,0)),"",R_1!P34)</f>
        <v/>
      </c>
      <c r="R34" s="1" t="str">
        <f ca="1">IF($A34=INDIRECT("'R_2'!$B"&amp;MATCH(R_1!Q$10,R_2!$A:$A,0)),"",R_1!Q34)</f>
        <v/>
      </c>
      <c r="S34" s="1" t="str">
        <f ca="1">IF($A34=INDIRECT("'R_2'!$B"&amp;MATCH(R_1!R$10,R_2!$A:$A,0)),"",R_1!R34)</f>
        <v/>
      </c>
      <c r="T34" s="1" t="str">
        <f ca="1">IF($A34=INDIRECT("'R_2'!$B"&amp;MATCH(R_1!S$10,R_2!$A:$A,0)),"",R_1!S34)</f>
        <v/>
      </c>
      <c r="U34" s="1" t="str">
        <f ca="1">IF($A34=INDIRECT("'R_2'!$B"&amp;MATCH(R_1!T$10,R_2!$A:$A,0)),"",R_1!T34)</f>
        <v/>
      </c>
      <c r="V34" s="1" t="str">
        <f ca="1">IF($A34=INDIRECT("'R_2'!$B"&amp;MATCH(R_1!U$10,R_2!$A:$A,0)),"",R_1!U34)</f>
        <v/>
      </c>
      <c r="W34" s="1" t="str">
        <f ca="1">IF($A34=INDIRECT("'R_2'!$B"&amp;MATCH(R_1!V$10,R_2!$A:$A,0)),"",R_1!V34)</f>
        <v/>
      </c>
      <c r="X34" s="1" t="str">
        <f ca="1">IF($A34=INDIRECT("'R_2'!$B"&amp;MATCH(R_1!W$10,R_2!$A:$A,0)),"",R_1!W34)</f>
        <v/>
      </c>
      <c r="Y34" s="1" t="str">
        <f ca="1">IF($A34=INDIRECT("'R_2'!$B"&amp;MATCH(R_1!X$10,R_2!$A:$A,0)),"",R_1!X34)</f>
        <v/>
      </c>
      <c r="Z34" s="1" t="str">
        <f ca="1">IF($A34=INDIRECT("'R_2'!$B"&amp;MATCH(R_1!Y$10,R_2!$A:$A,0)),"",R_1!Y34)</f>
        <v/>
      </c>
      <c r="AA34" s="1" t="str">
        <f ca="1">IF($A34=INDIRECT("'R_2'!$B"&amp;MATCH(R_1!Z$10,R_2!$A:$A,0)),"",R_1!Z34)</f>
        <v/>
      </c>
      <c r="AB34" s="1" t="str">
        <f ca="1">IF($A34=INDIRECT("'R_2'!$B"&amp;MATCH(R_1!AA$10,R_2!$A:$A,0)),"",R_1!AA34)</f>
        <v/>
      </c>
      <c r="AC34" s="1" t="str">
        <f ca="1">IF($A34=INDIRECT("'R_2'!$B"&amp;MATCH(R_1!AB$10,R_2!$A:$A,0)),"",R_1!AB34)</f>
        <v/>
      </c>
      <c r="AD34" s="1" t="str">
        <f ca="1">IF($A34=INDIRECT("'R_2'!$B"&amp;MATCH(R_1!AC$10,R_2!$A:$A,0)),"",R_1!AC34)</f>
        <v/>
      </c>
      <c r="AE34" s="1" t="str">
        <f ca="1">IF($A34=INDIRECT("'R_2'!$B"&amp;MATCH(R_1!AD$10,R_2!$A:$A,0)),"",R_1!AD34)</f>
        <v/>
      </c>
      <c r="AF34" s="1" t="str">
        <f ca="1">IF($A34=INDIRECT("'R_2'!$B"&amp;MATCH(R_1!AE$10,R_2!$A:$A,0)),"",R_1!AE34)</f>
        <v/>
      </c>
      <c r="AG34" s="1" t="str">
        <f ca="1">IF($A34=INDIRECT("'R_2'!$B"&amp;MATCH(R_1!AF$10,R_2!$A:$A,0)),"",R_1!AF34)</f>
        <v/>
      </c>
      <c r="AH34" s="1" t="str">
        <f ca="1">IF($A34=INDIRECT("'R_2'!$B"&amp;MATCH(R_1!AG$10,R_2!$A:$A,0)),"",R_1!AG34)</f>
        <v/>
      </c>
    </row>
    <row r="35" spans="1:34">
      <c r="A35" s="1" t="str">
        <f t="shared" ca="1" si="1"/>
        <v>Produkt 25</v>
      </c>
      <c r="B35" s="10">
        <f>1</f>
        <v>1</v>
      </c>
      <c r="C35" s="1">
        <f ca="1">IF($A35=INDIRECT("'R_2'!$B"&amp;MATCH(R_1!B$10,R_2!$A:$A,0)),"",R_1!B35)</f>
        <v>1</v>
      </c>
      <c r="D35" s="1">
        <f ca="1">IF($A35=INDIRECT("'R_2'!$B"&amp;MATCH(R_1!C$10,R_2!$A:$A,0)),"",R_1!C35)</f>
        <v>1</v>
      </c>
      <c r="E35" s="1">
        <f ca="1">IF($A35=INDIRECT("'R_2'!$B"&amp;MATCH(R_1!D$10,R_2!$A:$A,0)),"",R_1!D35)</f>
        <v>1</v>
      </c>
      <c r="F35" s="1">
        <f ca="1">IF($A35=INDIRECT("'R_2'!$B"&amp;MATCH(R_1!E$10,R_2!$A:$A,0)),"",R_1!E35)</f>
        <v>1</v>
      </c>
      <c r="G35" s="1" t="str">
        <f ca="1">IF($A35=INDIRECT("'R_2'!$B"&amp;MATCH(R_1!F$10,R_2!$A:$A,0)),"",R_1!F35)</f>
        <v/>
      </c>
      <c r="H35" s="1" t="str">
        <f ca="1">IF($A35=INDIRECT("'R_2'!$B"&amp;MATCH(R_1!G$10,R_2!$A:$A,0)),"",R_1!G35)</f>
        <v/>
      </c>
      <c r="I35" s="1" t="str">
        <f ca="1">IF($A35=INDIRECT("'R_2'!$B"&amp;MATCH(R_1!H$10,R_2!$A:$A,0)),"",R_1!H35)</f>
        <v/>
      </c>
      <c r="J35" s="1" t="str">
        <f ca="1">IF($A35=INDIRECT("'R_2'!$B"&amp;MATCH(R_1!I$10,R_2!$A:$A,0)),"",R_1!I35)</f>
        <v/>
      </c>
      <c r="K35" s="1" t="str">
        <f ca="1">IF($A35=INDIRECT("'R_2'!$B"&amp;MATCH(R_1!J$10,R_2!$A:$A,0)),"",R_1!J35)</f>
        <v/>
      </c>
      <c r="L35" s="1" t="str">
        <f ca="1">IF($A35=INDIRECT("'R_2'!$B"&amp;MATCH(R_1!K$10,R_2!$A:$A,0)),"",R_1!K35)</f>
        <v/>
      </c>
      <c r="M35" s="1" t="str">
        <f ca="1">IF($A35=INDIRECT("'R_2'!$B"&amp;MATCH(R_1!L$10,R_2!$A:$A,0)),"",R_1!L35)</f>
        <v/>
      </c>
      <c r="N35" s="1" t="str">
        <f ca="1">IF($A35=INDIRECT("'R_2'!$B"&amp;MATCH(R_1!M$10,R_2!$A:$A,0)),"",R_1!M35)</f>
        <v/>
      </c>
      <c r="O35" s="1" t="str">
        <f ca="1">IF($A35=INDIRECT("'R_2'!$B"&amp;MATCH(R_1!N$10,R_2!$A:$A,0)),"",R_1!N35)</f>
        <v/>
      </c>
      <c r="P35" s="1" t="str">
        <f ca="1">IF($A35=INDIRECT("'R_2'!$B"&amp;MATCH(R_1!O$10,R_2!$A:$A,0)),"",R_1!O35)</f>
        <v/>
      </c>
      <c r="Q35" s="1" t="str">
        <f ca="1">IF($A35=INDIRECT("'R_2'!$B"&amp;MATCH(R_1!P$10,R_2!$A:$A,0)),"",R_1!P35)</f>
        <v/>
      </c>
      <c r="R35" s="1" t="str">
        <f ca="1">IF($A35=INDIRECT("'R_2'!$B"&amp;MATCH(R_1!Q$10,R_2!$A:$A,0)),"",R_1!Q35)</f>
        <v/>
      </c>
      <c r="S35" s="1" t="str">
        <f ca="1">IF($A35=INDIRECT("'R_2'!$B"&amp;MATCH(R_1!R$10,R_2!$A:$A,0)),"",R_1!R35)</f>
        <v/>
      </c>
      <c r="T35" s="1" t="str">
        <f ca="1">IF($A35=INDIRECT("'R_2'!$B"&amp;MATCH(R_1!S$10,R_2!$A:$A,0)),"",R_1!S35)</f>
        <v/>
      </c>
      <c r="U35" s="1" t="str">
        <f ca="1">IF($A35=INDIRECT("'R_2'!$B"&amp;MATCH(R_1!T$10,R_2!$A:$A,0)),"",R_1!T35)</f>
        <v/>
      </c>
      <c r="V35" s="1" t="str">
        <f ca="1">IF($A35=INDIRECT("'R_2'!$B"&amp;MATCH(R_1!U$10,R_2!$A:$A,0)),"",R_1!U35)</f>
        <v/>
      </c>
      <c r="W35" s="1" t="str">
        <f ca="1">IF($A35=INDIRECT("'R_2'!$B"&amp;MATCH(R_1!V$10,R_2!$A:$A,0)),"",R_1!V35)</f>
        <v/>
      </c>
      <c r="X35" s="1" t="str">
        <f ca="1">IF($A35=INDIRECT("'R_2'!$B"&amp;MATCH(R_1!W$10,R_2!$A:$A,0)),"",R_1!W35)</f>
        <v/>
      </c>
      <c r="Y35" s="1" t="str">
        <f ca="1">IF($A35=INDIRECT("'R_2'!$B"&amp;MATCH(R_1!X$10,R_2!$A:$A,0)),"",R_1!X35)</f>
        <v/>
      </c>
      <c r="Z35" s="1" t="str">
        <f ca="1">IF($A35=INDIRECT("'R_2'!$B"&amp;MATCH(R_1!Y$10,R_2!$A:$A,0)),"",R_1!Y35)</f>
        <v/>
      </c>
      <c r="AA35" s="1" t="str">
        <f ca="1">IF($A35=INDIRECT("'R_2'!$B"&amp;MATCH(R_1!Z$10,R_2!$A:$A,0)),"",R_1!Z35)</f>
        <v/>
      </c>
      <c r="AB35" s="1" t="str">
        <f ca="1">IF($A35=INDIRECT("'R_2'!$B"&amp;MATCH(R_1!AA$10,R_2!$A:$A,0)),"",R_1!AA35)</f>
        <v/>
      </c>
      <c r="AC35" s="1" t="str">
        <f ca="1">IF($A35=INDIRECT("'R_2'!$B"&amp;MATCH(R_1!AB$10,R_2!$A:$A,0)),"",R_1!AB35)</f>
        <v/>
      </c>
      <c r="AD35" s="1" t="str">
        <f ca="1">IF($A35=INDIRECT("'R_2'!$B"&amp;MATCH(R_1!AC$10,R_2!$A:$A,0)),"",R_1!AC35)</f>
        <v/>
      </c>
      <c r="AE35" s="1" t="str">
        <f ca="1">IF($A35=INDIRECT("'R_2'!$B"&amp;MATCH(R_1!AD$10,R_2!$A:$A,0)),"",R_1!AD35)</f>
        <v/>
      </c>
      <c r="AF35" s="1" t="str">
        <f ca="1">IF($A35=INDIRECT("'R_2'!$B"&amp;MATCH(R_1!AE$10,R_2!$A:$A,0)),"",R_1!AE35)</f>
        <v/>
      </c>
      <c r="AG35" s="1" t="str">
        <f ca="1">IF($A35=INDIRECT("'R_2'!$B"&amp;MATCH(R_1!AF$10,R_2!$A:$A,0)),"",R_1!AF35)</f>
        <v/>
      </c>
      <c r="AH35" s="1" t="str">
        <f ca="1">IF($A35=INDIRECT("'R_2'!$B"&amp;MATCH(R_1!AG$10,R_2!$A:$A,0)),"",R_1!AG35)</f>
        <v/>
      </c>
    </row>
    <row r="36" spans="1:34">
      <c r="A36" s="1" t="str">
        <f t="shared" ca="1" si="1"/>
        <v>Produkt 26</v>
      </c>
      <c r="B36" s="10">
        <f>1</f>
        <v>1</v>
      </c>
      <c r="C36" s="1">
        <f ca="1">IF($A36=INDIRECT("'R_2'!$B"&amp;MATCH(R_1!B$10,R_2!$A:$A,0)),"",R_1!B36)</f>
        <v>1</v>
      </c>
      <c r="D36" s="1">
        <f ca="1">IF($A36=INDIRECT("'R_2'!$B"&amp;MATCH(R_1!C$10,R_2!$A:$A,0)),"",R_1!C36)</f>
        <v>1</v>
      </c>
      <c r="E36" s="1">
        <f ca="1">IF($A36=INDIRECT("'R_2'!$B"&amp;MATCH(R_1!D$10,R_2!$A:$A,0)),"",R_1!D36)</f>
        <v>1</v>
      </c>
      <c r="F36" s="1">
        <f ca="1">IF($A36=INDIRECT("'R_2'!$B"&amp;MATCH(R_1!E$10,R_2!$A:$A,0)),"",R_1!E36)</f>
        <v>1</v>
      </c>
      <c r="G36" s="1">
        <f ca="1">IF($A36=INDIRECT("'R_2'!$B"&amp;MATCH(R_1!F$10,R_2!$A:$A,0)),"",R_1!F36)</f>
        <v>1</v>
      </c>
      <c r="H36" s="1">
        <f ca="1">IF($A36=INDIRECT("'R_2'!$B"&amp;MATCH(R_1!G$10,R_2!$A:$A,0)),"",R_1!G36)</f>
        <v>1</v>
      </c>
      <c r="I36" s="1">
        <f ca="1">IF($A36=INDIRECT("'R_2'!$B"&amp;MATCH(R_1!H$10,R_2!$A:$A,0)),"",R_1!H36)</f>
        <v>1</v>
      </c>
      <c r="J36" s="1">
        <f ca="1">IF($A36=INDIRECT("'R_2'!$B"&amp;MATCH(R_1!I$10,R_2!$A:$A,0)),"",R_1!I36)</f>
        <v>1</v>
      </c>
      <c r="K36" s="1">
        <f ca="1">IF($A36=INDIRECT("'R_2'!$B"&amp;MATCH(R_1!J$10,R_2!$A:$A,0)),"",R_1!J36)</f>
        <v>1</v>
      </c>
      <c r="L36" s="1">
        <f ca="1">IF($A36=INDIRECT("'R_2'!$B"&amp;MATCH(R_1!K$10,R_2!$A:$A,0)),"",R_1!K36)</f>
        <v>1</v>
      </c>
      <c r="M36" s="1">
        <f ca="1">IF($A36=INDIRECT("'R_2'!$B"&amp;MATCH(R_1!L$10,R_2!$A:$A,0)),"",R_1!L36)</f>
        <v>1</v>
      </c>
      <c r="N36" s="1">
        <f ca="1">IF($A36=INDIRECT("'R_2'!$B"&amp;MATCH(R_1!M$10,R_2!$A:$A,0)),"",R_1!M36)</f>
        <v>1</v>
      </c>
      <c r="O36" s="1">
        <f ca="1">IF($A36=INDIRECT("'R_2'!$B"&amp;MATCH(R_1!N$10,R_2!$A:$A,0)),"",R_1!N36)</f>
        <v>1</v>
      </c>
      <c r="P36" s="1">
        <f ca="1">IF($A36=INDIRECT("'R_2'!$B"&amp;MATCH(R_1!O$10,R_2!$A:$A,0)),"",R_1!O36)</f>
        <v>1</v>
      </c>
      <c r="Q36" s="1">
        <f ca="1">IF($A36=INDIRECT("'R_2'!$B"&amp;MATCH(R_1!P$10,R_2!$A:$A,0)),"",R_1!P36)</f>
        <v>1</v>
      </c>
      <c r="R36" s="1">
        <f ca="1">IF($A36=INDIRECT("'R_2'!$B"&amp;MATCH(R_1!Q$10,R_2!$A:$A,0)),"",R_1!Q36)</f>
        <v>1</v>
      </c>
      <c r="S36" s="1">
        <f ca="1">IF($A36=INDIRECT("'R_2'!$B"&amp;MATCH(R_1!R$10,R_2!$A:$A,0)),"",R_1!R36)</f>
        <v>1</v>
      </c>
      <c r="T36" s="1">
        <f ca="1">IF($A36=INDIRECT("'R_2'!$B"&amp;MATCH(R_1!S$10,R_2!$A:$A,0)),"",R_1!S36)</f>
        <v>1</v>
      </c>
      <c r="U36" s="1">
        <f ca="1">IF($A36=INDIRECT("'R_2'!$B"&amp;MATCH(R_1!T$10,R_2!$A:$A,0)),"",R_1!T36)</f>
        <v>1</v>
      </c>
      <c r="V36" s="1" t="str">
        <f ca="1">IF($A36=INDIRECT("'R_2'!$B"&amp;MATCH(R_1!U$10,R_2!$A:$A,0)),"",R_1!U36)</f>
        <v/>
      </c>
      <c r="W36" s="1" t="str">
        <f ca="1">IF($A36=INDIRECT("'R_2'!$B"&amp;MATCH(R_1!V$10,R_2!$A:$A,0)),"",R_1!V36)</f>
        <v/>
      </c>
      <c r="X36" s="1" t="str">
        <f ca="1">IF($A36=INDIRECT("'R_2'!$B"&amp;MATCH(R_1!W$10,R_2!$A:$A,0)),"",R_1!W36)</f>
        <v/>
      </c>
      <c r="Y36" s="1" t="str">
        <f ca="1">IF($A36=INDIRECT("'R_2'!$B"&amp;MATCH(R_1!X$10,R_2!$A:$A,0)),"",R_1!X36)</f>
        <v/>
      </c>
      <c r="Z36" s="1" t="str">
        <f ca="1">IF($A36=INDIRECT("'R_2'!$B"&amp;MATCH(R_1!Y$10,R_2!$A:$A,0)),"",R_1!Y36)</f>
        <v/>
      </c>
      <c r="AA36" s="1" t="str">
        <f ca="1">IF($A36=INDIRECT("'R_2'!$B"&amp;MATCH(R_1!Z$10,R_2!$A:$A,0)),"",R_1!Z36)</f>
        <v/>
      </c>
      <c r="AB36" s="1" t="str">
        <f ca="1">IF($A36=INDIRECT("'R_2'!$B"&amp;MATCH(R_1!AA$10,R_2!$A:$A,0)),"",R_1!AA36)</f>
        <v/>
      </c>
      <c r="AC36" s="1" t="str">
        <f ca="1">IF($A36=INDIRECT("'R_2'!$B"&amp;MATCH(R_1!AB$10,R_2!$A:$A,0)),"",R_1!AB36)</f>
        <v/>
      </c>
      <c r="AD36" s="1" t="str">
        <f ca="1">IF($A36=INDIRECT("'R_2'!$B"&amp;MATCH(R_1!AC$10,R_2!$A:$A,0)),"",R_1!AC36)</f>
        <v/>
      </c>
      <c r="AE36" s="1" t="str">
        <f ca="1">IF($A36=INDIRECT("'R_2'!$B"&amp;MATCH(R_1!AD$10,R_2!$A:$A,0)),"",R_1!AD36)</f>
        <v/>
      </c>
      <c r="AF36" s="1" t="str">
        <f ca="1">IF($A36=INDIRECT("'R_2'!$B"&amp;MATCH(R_1!AE$10,R_2!$A:$A,0)),"",R_1!AE36)</f>
        <v/>
      </c>
      <c r="AG36" s="1" t="str">
        <f ca="1">IF($A36=INDIRECT("'R_2'!$B"&amp;MATCH(R_1!AF$10,R_2!$A:$A,0)),"",R_1!AF36)</f>
        <v/>
      </c>
      <c r="AH36" s="1" t="str">
        <f ca="1">IF($A36=INDIRECT("'R_2'!$B"&amp;MATCH(R_1!AG$10,R_2!$A:$A,0)),"",R_1!AG36)</f>
        <v/>
      </c>
    </row>
    <row r="37" spans="1:34">
      <c r="A37" s="1" t="str">
        <f t="shared" ca="1" si="1"/>
        <v>Produkt 27</v>
      </c>
      <c r="B37" s="10">
        <f>1</f>
        <v>1</v>
      </c>
      <c r="C37" s="1">
        <f ca="1">IF($A37=INDIRECT("'R_2'!$B"&amp;MATCH(R_1!B$10,R_2!$A:$A,0)),"",R_1!B37)</f>
        <v>1</v>
      </c>
      <c r="D37" s="1">
        <f ca="1">IF($A37=INDIRECT("'R_2'!$B"&amp;MATCH(R_1!C$10,R_2!$A:$A,0)),"",R_1!C37)</f>
        <v>1</v>
      </c>
      <c r="E37" s="1">
        <f ca="1">IF($A37=INDIRECT("'R_2'!$B"&amp;MATCH(R_1!D$10,R_2!$A:$A,0)),"",R_1!D37)</f>
        <v>1</v>
      </c>
      <c r="F37" s="1">
        <f ca="1">IF($A37=INDIRECT("'R_2'!$B"&amp;MATCH(R_1!E$10,R_2!$A:$A,0)),"",R_1!E37)</f>
        <v>1</v>
      </c>
      <c r="G37" s="1">
        <f ca="1">IF($A37=INDIRECT("'R_2'!$B"&amp;MATCH(R_1!F$10,R_2!$A:$A,0)),"",R_1!F37)</f>
        <v>1</v>
      </c>
      <c r="H37" s="1">
        <f ca="1">IF($A37=INDIRECT("'R_2'!$B"&amp;MATCH(R_1!G$10,R_2!$A:$A,0)),"",R_1!G37)</f>
        <v>1</v>
      </c>
      <c r="I37" s="1">
        <f ca="1">IF($A37=INDIRECT("'R_2'!$B"&amp;MATCH(R_1!H$10,R_2!$A:$A,0)),"",R_1!H37)</f>
        <v>1</v>
      </c>
      <c r="J37" s="1">
        <f ca="1">IF($A37=INDIRECT("'R_2'!$B"&amp;MATCH(R_1!I$10,R_2!$A:$A,0)),"",R_1!I37)</f>
        <v>1</v>
      </c>
      <c r="K37" s="1">
        <f ca="1">IF($A37=INDIRECT("'R_2'!$B"&amp;MATCH(R_1!J$10,R_2!$A:$A,0)),"",R_1!J37)</f>
        <v>1</v>
      </c>
      <c r="L37" s="1">
        <f ca="1">IF($A37=INDIRECT("'R_2'!$B"&amp;MATCH(R_1!K$10,R_2!$A:$A,0)),"",R_1!K37)</f>
        <v>1</v>
      </c>
      <c r="M37" s="1">
        <f ca="1">IF($A37=INDIRECT("'R_2'!$B"&amp;MATCH(R_1!L$10,R_2!$A:$A,0)),"",R_1!L37)</f>
        <v>1</v>
      </c>
      <c r="N37" s="1">
        <f ca="1">IF($A37=INDIRECT("'R_2'!$B"&amp;MATCH(R_1!M$10,R_2!$A:$A,0)),"",R_1!M37)</f>
        <v>1</v>
      </c>
      <c r="O37" s="1">
        <f ca="1">IF($A37=INDIRECT("'R_2'!$B"&amp;MATCH(R_1!N$10,R_2!$A:$A,0)),"",R_1!N37)</f>
        <v>1</v>
      </c>
      <c r="P37" s="1">
        <f ca="1">IF($A37=INDIRECT("'R_2'!$B"&amp;MATCH(R_1!O$10,R_2!$A:$A,0)),"",R_1!O37)</f>
        <v>1</v>
      </c>
      <c r="Q37" s="1">
        <f ca="1">IF($A37=INDIRECT("'R_2'!$B"&amp;MATCH(R_1!P$10,R_2!$A:$A,0)),"",R_1!P37)</f>
        <v>1</v>
      </c>
      <c r="R37" s="1">
        <f ca="1">IF($A37=INDIRECT("'R_2'!$B"&amp;MATCH(R_1!Q$10,R_2!$A:$A,0)),"",R_1!Q37)</f>
        <v>1</v>
      </c>
      <c r="S37" s="1">
        <f ca="1">IF($A37=INDIRECT("'R_2'!$B"&amp;MATCH(R_1!R$10,R_2!$A:$A,0)),"",R_1!R37)</f>
        <v>1</v>
      </c>
      <c r="T37" s="1">
        <f ca="1">IF($A37=INDIRECT("'R_2'!$B"&amp;MATCH(R_1!S$10,R_2!$A:$A,0)),"",R_1!S37)</f>
        <v>1</v>
      </c>
      <c r="U37" s="1">
        <f ca="1">IF($A37=INDIRECT("'R_2'!$B"&amp;MATCH(R_1!T$10,R_2!$A:$A,0)),"",R_1!T37)</f>
        <v>1</v>
      </c>
      <c r="V37" s="1">
        <f ca="1">IF($A37=INDIRECT("'R_2'!$B"&amp;MATCH(R_1!U$10,R_2!$A:$A,0)),"",R_1!U37)</f>
        <v>1</v>
      </c>
      <c r="W37" s="1">
        <f ca="1">IF($A37=INDIRECT("'R_2'!$B"&amp;MATCH(R_1!V$10,R_2!$A:$A,0)),"",R_1!V37)</f>
        <v>1</v>
      </c>
      <c r="X37" s="1">
        <f ca="1">IF($A37=INDIRECT("'R_2'!$B"&amp;MATCH(R_1!W$10,R_2!$A:$A,0)),"",R_1!W37)</f>
        <v>1</v>
      </c>
      <c r="Y37" s="1">
        <f ca="1">IF($A37=INDIRECT("'R_2'!$B"&amp;MATCH(R_1!X$10,R_2!$A:$A,0)),"",R_1!X37)</f>
        <v>1</v>
      </c>
      <c r="Z37" s="1">
        <f ca="1">IF($A37=INDIRECT("'R_2'!$B"&amp;MATCH(R_1!Y$10,R_2!$A:$A,0)),"",R_1!Y37)</f>
        <v>1</v>
      </c>
      <c r="AA37" s="1">
        <f ca="1">IF($A37=INDIRECT("'R_2'!$B"&amp;MATCH(R_1!Z$10,R_2!$A:$A,0)),"",R_1!Z37)</f>
        <v>1</v>
      </c>
      <c r="AB37" s="1" t="str">
        <f ca="1">IF($A37=INDIRECT("'R_2'!$B"&amp;MATCH(R_1!AA$10,R_2!$A:$A,0)),"",R_1!AA37)</f>
        <v/>
      </c>
      <c r="AC37" s="1" t="str">
        <f ca="1">IF($A37=INDIRECT("'R_2'!$B"&amp;MATCH(R_1!AB$10,R_2!$A:$A,0)),"",R_1!AB37)</f>
        <v/>
      </c>
      <c r="AD37" s="1" t="str">
        <f ca="1">IF($A37=INDIRECT("'R_2'!$B"&amp;MATCH(R_1!AC$10,R_2!$A:$A,0)),"",R_1!AC37)</f>
        <v/>
      </c>
      <c r="AE37" s="1" t="str">
        <f ca="1">IF($A37=INDIRECT("'R_2'!$B"&amp;MATCH(R_1!AD$10,R_2!$A:$A,0)),"",R_1!AD37)</f>
        <v/>
      </c>
      <c r="AF37" s="1" t="str">
        <f ca="1">IF($A37=INDIRECT("'R_2'!$B"&amp;MATCH(R_1!AE$10,R_2!$A:$A,0)),"",R_1!AE37)</f>
        <v/>
      </c>
      <c r="AG37" s="1" t="str">
        <f ca="1">IF($A37=INDIRECT("'R_2'!$B"&amp;MATCH(R_1!AF$10,R_2!$A:$A,0)),"",R_1!AF37)</f>
        <v/>
      </c>
      <c r="AH37" s="1" t="str">
        <f ca="1">IF($A37=INDIRECT("'R_2'!$B"&amp;MATCH(R_1!AG$10,R_2!$A:$A,0)),"",R_1!AG37)</f>
        <v/>
      </c>
    </row>
    <row r="38" spans="1:34">
      <c r="A38" s="1" t="str">
        <f t="shared" ca="1" si="1"/>
        <v>Produkt 28</v>
      </c>
      <c r="B38" s="10">
        <f>1</f>
        <v>1</v>
      </c>
      <c r="C38" s="1">
        <f ca="1">IF($A38=INDIRECT("'R_2'!$B"&amp;MATCH(R_1!B$10,R_2!$A:$A,0)),"",R_1!B38)</f>
        <v>1</v>
      </c>
      <c r="D38" s="1">
        <f ca="1">IF($A38=INDIRECT("'R_2'!$B"&amp;MATCH(R_1!C$10,R_2!$A:$A,0)),"",R_1!C38)</f>
        <v>1</v>
      </c>
      <c r="E38" s="1">
        <f ca="1">IF($A38=INDIRECT("'R_2'!$B"&amp;MATCH(R_1!D$10,R_2!$A:$A,0)),"",R_1!D38)</f>
        <v>1</v>
      </c>
      <c r="F38" s="1">
        <f ca="1">IF($A38=INDIRECT("'R_2'!$B"&amp;MATCH(R_1!E$10,R_2!$A:$A,0)),"",R_1!E38)</f>
        <v>1</v>
      </c>
      <c r="G38" s="1">
        <f ca="1">IF($A38=INDIRECT("'R_2'!$B"&amp;MATCH(R_1!F$10,R_2!$A:$A,0)),"",R_1!F38)</f>
        <v>1</v>
      </c>
      <c r="H38" s="1">
        <f ca="1">IF($A38=INDIRECT("'R_2'!$B"&amp;MATCH(R_1!G$10,R_2!$A:$A,0)),"",R_1!G38)</f>
        <v>1</v>
      </c>
      <c r="I38" s="1">
        <f ca="1">IF($A38=INDIRECT("'R_2'!$B"&amp;MATCH(R_1!H$10,R_2!$A:$A,0)),"",R_1!H38)</f>
        <v>1</v>
      </c>
      <c r="J38" s="1">
        <f ca="1">IF($A38=INDIRECT("'R_2'!$B"&amp;MATCH(R_1!I$10,R_2!$A:$A,0)),"",R_1!I38)</f>
        <v>1</v>
      </c>
      <c r="K38" s="1">
        <f ca="1">IF($A38=INDIRECT("'R_2'!$B"&amp;MATCH(R_1!J$10,R_2!$A:$A,0)),"",R_1!J38)</f>
        <v>1</v>
      </c>
      <c r="L38" s="1">
        <f ca="1">IF($A38=INDIRECT("'R_2'!$B"&amp;MATCH(R_1!K$10,R_2!$A:$A,0)),"",R_1!K38)</f>
        <v>1</v>
      </c>
      <c r="M38" s="1">
        <f ca="1">IF($A38=INDIRECT("'R_2'!$B"&amp;MATCH(R_1!L$10,R_2!$A:$A,0)),"",R_1!L38)</f>
        <v>1</v>
      </c>
      <c r="N38" s="1">
        <f ca="1">IF($A38=INDIRECT("'R_2'!$B"&amp;MATCH(R_1!M$10,R_2!$A:$A,0)),"",R_1!M38)</f>
        <v>1</v>
      </c>
      <c r="O38" s="1">
        <f ca="1">IF($A38=INDIRECT("'R_2'!$B"&amp;MATCH(R_1!N$10,R_2!$A:$A,0)),"",R_1!N38)</f>
        <v>1</v>
      </c>
      <c r="P38" s="1">
        <f ca="1">IF($A38=INDIRECT("'R_2'!$B"&amp;MATCH(R_1!O$10,R_2!$A:$A,0)),"",R_1!O38)</f>
        <v>1</v>
      </c>
      <c r="Q38" s="1">
        <f ca="1">IF($A38=INDIRECT("'R_2'!$B"&amp;MATCH(R_1!P$10,R_2!$A:$A,0)),"",R_1!P38)</f>
        <v>1</v>
      </c>
      <c r="R38" s="1">
        <f ca="1">IF($A38=INDIRECT("'R_2'!$B"&amp;MATCH(R_1!Q$10,R_2!$A:$A,0)),"",R_1!Q38)</f>
        <v>1</v>
      </c>
      <c r="S38" s="1">
        <f ca="1">IF($A38=INDIRECT("'R_2'!$B"&amp;MATCH(R_1!R$10,R_2!$A:$A,0)),"",R_1!R38)</f>
        <v>1</v>
      </c>
      <c r="T38" s="1">
        <f ca="1">IF($A38=INDIRECT("'R_2'!$B"&amp;MATCH(R_1!S$10,R_2!$A:$A,0)),"",R_1!S38)</f>
        <v>1</v>
      </c>
      <c r="U38" s="1">
        <f ca="1">IF($A38=INDIRECT("'R_2'!$B"&amp;MATCH(R_1!T$10,R_2!$A:$A,0)),"",R_1!T38)</f>
        <v>1</v>
      </c>
      <c r="V38" s="1">
        <f ca="1">IF($A38=INDIRECT("'R_2'!$B"&amp;MATCH(R_1!U$10,R_2!$A:$A,0)),"",R_1!U38)</f>
        <v>1</v>
      </c>
      <c r="W38" s="1">
        <f ca="1">IF($A38=INDIRECT("'R_2'!$B"&amp;MATCH(R_1!V$10,R_2!$A:$A,0)),"",R_1!V38)</f>
        <v>1</v>
      </c>
      <c r="X38" s="1">
        <f ca="1">IF($A38=INDIRECT("'R_2'!$B"&amp;MATCH(R_1!W$10,R_2!$A:$A,0)),"",R_1!W38)</f>
        <v>1</v>
      </c>
      <c r="Y38" s="1">
        <f ca="1">IF($A38=INDIRECT("'R_2'!$B"&amp;MATCH(R_1!X$10,R_2!$A:$A,0)),"",R_1!X38)</f>
        <v>1</v>
      </c>
      <c r="Z38" s="1">
        <f ca="1">IF($A38=INDIRECT("'R_2'!$B"&amp;MATCH(R_1!Y$10,R_2!$A:$A,0)),"",R_1!Y38)</f>
        <v>1</v>
      </c>
      <c r="AA38" s="1">
        <f ca="1">IF($A38=INDIRECT("'R_2'!$B"&amp;MATCH(R_1!Z$10,R_2!$A:$A,0)),"",R_1!Z38)</f>
        <v>1</v>
      </c>
      <c r="AB38" s="1">
        <f ca="1">IF($A38=INDIRECT("'R_2'!$B"&amp;MATCH(R_1!AA$10,R_2!$A:$A,0)),"",R_1!AA38)</f>
        <v>1</v>
      </c>
      <c r="AC38" s="1">
        <f ca="1">IF($A38=INDIRECT("'R_2'!$B"&amp;MATCH(R_1!AB$10,R_2!$A:$A,0)),"",R_1!AB38)</f>
        <v>1</v>
      </c>
      <c r="AD38" s="1">
        <f ca="1">IF($A38=INDIRECT("'R_2'!$B"&amp;MATCH(R_1!AC$10,R_2!$A:$A,0)),"",R_1!AC38)</f>
        <v>1</v>
      </c>
      <c r="AE38" s="1">
        <f ca="1">IF($A38=INDIRECT("'R_2'!$B"&amp;MATCH(R_1!AD$10,R_2!$A:$A,0)),"",R_1!AD38)</f>
        <v>1</v>
      </c>
      <c r="AF38" s="1">
        <f ca="1">IF($A38=INDIRECT("'R_2'!$B"&amp;MATCH(R_1!AE$10,R_2!$A:$A,0)),"",R_1!AE38)</f>
        <v>1</v>
      </c>
      <c r="AG38" s="1">
        <f ca="1">IF($A38=INDIRECT("'R_2'!$B"&amp;MATCH(R_1!AF$10,R_2!$A:$A,0)),"",R_1!AF38)</f>
        <v>1</v>
      </c>
      <c r="AH38" s="1">
        <f ca="1">IF($A38=INDIRECT("'R_2'!$B"&amp;MATCH(R_1!AG$10,R_2!$A:$A,0)),"",R_1!AG38)</f>
        <v>1</v>
      </c>
    </row>
    <row r="39" spans="1:34">
      <c r="A39" s="1" t="str">
        <f t="shared" ca="1" si="1"/>
        <v>Produkt 29</v>
      </c>
      <c r="B39" s="10">
        <f>1</f>
        <v>1</v>
      </c>
      <c r="C39" s="1">
        <f ca="1">IF($A39=INDIRECT("'R_2'!$B"&amp;MATCH(R_1!B$10,R_2!$A:$A,0)),"",R_1!B39)</f>
        <v>1</v>
      </c>
      <c r="D39" s="1">
        <f ca="1">IF($A39=INDIRECT("'R_2'!$B"&amp;MATCH(R_1!C$10,R_2!$A:$A,0)),"",R_1!C39)</f>
        <v>1</v>
      </c>
      <c r="E39" s="1">
        <f ca="1">IF($A39=INDIRECT("'R_2'!$B"&amp;MATCH(R_1!D$10,R_2!$A:$A,0)),"",R_1!D39)</f>
        <v>1</v>
      </c>
      <c r="F39" s="1">
        <f ca="1">IF($A39=INDIRECT("'R_2'!$B"&amp;MATCH(R_1!E$10,R_2!$A:$A,0)),"",R_1!E39)</f>
        <v>1</v>
      </c>
      <c r="G39" s="1">
        <f ca="1">IF($A39=INDIRECT("'R_2'!$B"&amp;MATCH(R_1!F$10,R_2!$A:$A,0)),"",R_1!F39)</f>
        <v>1</v>
      </c>
      <c r="H39" s="1">
        <f ca="1">IF($A39=INDIRECT("'R_2'!$B"&amp;MATCH(R_1!G$10,R_2!$A:$A,0)),"",R_1!G39)</f>
        <v>1</v>
      </c>
      <c r="I39" s="1">
        <f ca="1">IF($A39=INDIRECT("'R_2'!$B"&amp;MATCH(R_1!H$10,R_2!$A:$A,0)),"",R_1!H39)</f>
        <v>1</v>
      </c>
      <c r="J39" s="1">
        <f ca="1">IF($A39=INDIRECT("'R_2'!$B"&amp;MATCH(R_1!I$10,R_2!$A:$A,0)),"",R_1!I39)</f>
        <v>1</v>
      </c>
      <c r="K39" s="1">
        <f ca="1">IF($A39=INDIRECT("'R_2'!$B"&amp;MATCH(R_1!J$10,R_2!$A:$A,0)),"",R_1!J39)</f>
        <v>1</v>
      </c>
      <c r="L39" s="1">
        <f ca="1">IF($A39=INDIRECT("'R_2'!$B"&amp;MATCH(R_1!K$10,R_2!$A:$A,0)),"",R_1!K39)</f>
        <v>1</v>
      </c>
      <c r="M39" s="1">
        <f ca="1">IF($A39=INDIRECT("'R_2'!$B"&amp;MATCH(R_1!L$10,R_2!$A:$A,0)),"",R_1!L39)</f>
        <v>1</v>
      </c>
      <c r="N39" s="1">
        <f ca="1">IF($A39=INDIRECT("'R_2'!$B"&amp;MATCH(R_1!M$10,R_2!$A:$A,0)),"",R_1!M39)</f>
        <v>1</v>
      </c>
      <c r="O39" s="1">
        <f ca="1">IF($A39=INDIRECT("'R_2'!$B"&amp;MATCH(R_1!N$10,R_2!$A:$A,0)),"",R_1!N39)</f>
        <v>1</v>
      </c>
      <c r="P39" s="1">
        <f ca="1">IF($A39=INDIRECT("'R_2'!$B"&amp;MATCH(R_1!O$10,R_2!$A:$A,0)),"",R_1!O39)</f>
        <v>1</v>
      </c>
      <c r="Q39" s="1">
        <f ca="1">IF($A39=INDIRECT("'R_2'!$B"&amp;MATCH(R_1!P$10,R_2!$A:$A,0)),"",R_1!P39)</f>
        <v>1</v>
      </c>
      <c r="R39" s="1">
        <f ca="1">IF($A39=INDIRECT("'R_2'!$B"&amp;MATCH(R_1!Q$10,R_2!$A:$A,0)),"",R_1!Q39)</f>
        <v>1</v>
      </c>
      <c r="S39" s="1" t="str">
        <f ca="1">IF($A39=INDIRECT("'R_2'!$B"&amp;MATCH(R_1!R$10,R_2!$A:$A,0)),"",R_1!R39)</f>
        <v/>
      </c>
      <c r="T39" s="1" t="str">
        <f ca="1">IF($A39=INDIRECT("'R_2'!$B"&amp;MATCH(R_1!S$10,R_2!$A:$A,0)),"",R_1!S39)</f>
        <v/>
      </c>
      <c r="U39" s="1" t="str">
        <f ca="1">IF($A39=INDIRECT("'R_2'!$B"&amp;MATCH(R_1!T$10,R_2!$A:$A,0)),"",R_1!T39)</f>
        <v/>
      </c>
      <c r="V39" s="1" t="str">
        <f ca="1">IF($A39=INDIRECT("'R_2'!$B"&amp;MATCH(R_1!U$10,R_2!$A:$A,0)),"",R_1!U39)</f>
        <v/>
      </c>
      <c r="W39" s="1" t="str">
        <f ca="1">IF($A39=INDIRECT("'R_2'!$B"&amp;MATCH(R_1!V$10,R_2!$A:$A,0)),"",R_1!V39)</f>
        <v/>
      </c>
      <c r="X39" s="1" t="str">
        <f ca="1">IF($A39=INDIRECT("'R_2'!$B"&amp;MATCH(R_1!W$10,R_2!$A:$A,0)),"",R_1!W39)</f>
        <v/>
      </c>
      <c r="Y39" s="1" t="str">
        <f ca="1">IF($A39=INDIRECT("'R_2'!$B"&amp;MATCH(R_1!X$10,R_2!$A:$A,0)),"",R_1!X39)</f>
        <v/>
      </c>
      <c r="Z39" s="1" t="str">
        <f ca="1">IF($A39=INDIRECT("'R_2'!$B"&amp;MATCH(R_1!Y$10,R_2!$A:$A,0)),"",R_1!Y39)</f>
        <v/>
      </c>
      <c r="AA39" s="1" t="str">
        <f ca="1">IF($A39=INDIRECT("'R_2'!$B"&amp;MATCH(R_1!Z$10,R_2!$A:$A,0)),"",R_1!Z39)</f>
        <v/>
      </c>
      <c r="AB39" s="1" t="str">
        <f ca="1">IF($A39=INDIRECT("'R_2'!$B"&amp;MATCH(R_1!AA$10,R_2!$A:$A,0)),"",R_1!AA39)</f>
        <v/>
      </c>
      <c r="AC39" s="1" t="str">
        <f ca="1">IF($A39=INDIRECT("'R_2'!$B"&amp;MATCH(R_1!AB$10,R_2!$A:$A,0)),"",R_1!AB39)</f>
        <v/>
      </c>
      <c r="AD39" s="1" t="str">
        <f ca="1">IF($A39=INDIRECT("'R_2'!$B"&amp;MATCH(R_1!AC$10,R_2!$A:$A,0)),"",R_1!AC39)</f>
        <v/>
      </c>
      <c r="AE39" s="1" t="str">
        <f ca="1">IF($A39=INDIRECT("'R_2'!$B"&amp;MATCH(R_1!AD$10,R_2!$A:$A,0)),"",R_1!AD39)</f>
        <v/>
      </c>
      <c r="AF39" s="1" t="str">
        <f ca="1">IF($A39=INDIRECT("'R_2'!$B"&amp;MATCH(R_1!AE$10,R_2!$A:$A,0)),"",R_1!AE39)</f>
        <v/>
      </c>
      <c r="AG39" s="1" t="str">
        <f ca="1">IF($A39=INDIRECT("'R_2'!$B"&amp;MATCH(R_1!AF$10,R_2!$A:$A,0)),"",R_1!AF39)</f>
        <v/>
      </c>
      <c r="AH39" s="1" t="str">
        <f ca="1">IF($A39=INDIRECT("'R_2'!$B"&amp;MATCH(R_1!AG$10,R_2!$A:$A,0)),"",R_1!AG39)</f>
        <v/>
      </c>
    </row>
    <row r="40" spans="1:34">
      <c r="A40" s="1" t="str">
        <f t="shared" ca="1" si="1"/>
        <v>Produkt 30</v>
      </c>
      <c r="B40" s="10">
        <f>1</f>
        <v>1</v>
      </c>
      <c r="C40" s="1">
        <f ca="1">IF($A40=INDIRECT("'R_2'!$B"&amp;MATCH(R_1!B$10,R_2!$A:$A,0)),"",R_1!B40)</f>
        <v>1</v>
      </c>
      <c r="D40" s="1">
        <f ca="1">IF($A40=INDIRECT("'R_2'!$B"&amp;MATCH(R_1!C$10,R_2!$A:$A,0)),"",R_1!C40)</f>
        <v>1</v>
      </c>
      <c r="E40" s="1">
        <f ca="1">IF($A40=INDIRECT("'R_2'!$B"&amp;MATCH(R_1!D$10,R_2!$A:$A,0)),"",R_1!D40)</f>
        <v>1</v>
      </c>
      <c r="F40" s="1">
        <f ca="1">IF($A40=INDIRECT("'R_2'!$B"&amp;MATCH(R_1!E$10,R_2!$A:$A,0)),"",R_1!E40)</f>
        <v>1</v>
      </c>
      <c r="G40" s="1">
        <f ca="1">IF($A40=INDIRECT("'R_2'!$B"&amp;MATCH(R_1!F$10,R_2!$A:$A,0)),"",R_1!F40)</f>
        <v>1</v>
      </c>
      <c r="H40" s="1">
        <f ca="1">IF($A40=INDIRECT("'R_2'!$B"&amp;MATCH(R_1!G$10,R_2!$A:$A,0)),"",R_1!G40)</f>
        <v>1</v>
      </c>
      <c r="I40" s="1">
        <f ca="1">IF($A40=INDIRECT("'R_2'!$B"&amp;MATCH(R_1!H$10,R_2!$A:$A,0)),"",R_1!H40)</f>
        <v>1</v>
      </c>
      <c r="J40" s="1">
        <f ca="1">IF($A40=INDIRECT("'R_2'!$B"&amp;MATCH(R_1!I$10,R_2!$A:$A,0)),"",R_1!I40)</f>
        <v>1</v>
      </c>
      <c r="K40" s="1">
        <f ca="1">IF($A40=INDIRECT("'R_2'!$B"&amp;MATCH(R_1!J$10,R_2!$A:$A,0)),"",R_1!J40)</f>
        <v>1</v>
      </c>
      <c r="L40" s="1">
        <f ca="1">IF($A40=INDIRECT("'R_2'!$B"&amp;MATCH(R_1!K$10,R_2!$A:$A,0)),"",R_1!K40)</f>
        <v>1</v>
      </c>
      <c r="M40" s="1">
        <f ca="1">IF($A40=INDIRECT("'R_2'!$B"&amp;MATCH(R_1!L$10,R_2!$A:$A,0)),"",R_1!L40)</f>
        <v>1</v>
      </c>
      <c r="N40" s="1">
        <f ca="1">IF($A40=INDIRECT("'R_2'!$B"&amp;MATCH(R_1!M$10,R_2!$A:$A,0)),"",R_1!M40)</f>
        <v>1</v>
      </c>
      <c r="O40" s="1">
        <f ca="1">IF($A40=INDIRECT("'R_2'!$B"&amp;MATCH(R_1!N$10,R_2!$A:$A,0)),"",R_1!N40)</f>
        <v>1</v>
      </c>
      <c r="P40" s="1">
        <f ca="1">IF($A40=INDIRECT("'R_2'!$B"&amp;MATCH(R_1!O$10,R_2!$A:$A,0)),"",R_1!O40)</f>
        <v>1</v>
      </c>
      <c r="Q40" s="1">
        <f ca="1">IF($A40=INDIRECT("'R_2'!$B"&amp;MATCH(R_1!P$10,R_2!$A:$A,0)),"",R_1!P40)</f>
        <v>1</v>
      </c>
      <c r="R40" s="1">
        <f ca="1">IF($A40=INDIRECT("'R_2'!$B"&amp;MATCH(R_1!Q$10,R_2!$A:$A,0)),"",R_1!Q40)</f>
        <v>1</v>
      </c>
      <c r="S40" s="1">
        <f ca="1">IF($A40=INDIRECT("'R_2'!$B"&amp;MATCH(R_1!R$10,R_2!$A:$A,0)),"",R_1!R40)</f>
        <v>1</v>
      </c>
      <c r="T40" s="1">
        <f ca="1">IF($A40=INDIRECT("'R_2'!$B"&amp;MATCH(R_1!S$10,R_2!$A:$A,0)),"",R_1!S40)</f>
        <v>1</v>
      </c>
      <c r="U40" s="1">
        <f ca="1">IF($A40=INDIRECT("'R_2'!$B"&amp;MATCH(R_1!T$10,R_2!$A:$A,0)),"",R_1!T40)</f>
        <v>1</v>
      </c>
      <c r="V40" s="1">
        <f ca="1">IF($A40=INDIRECT("'R_2'!$B"&amp;MATCH(R_1!U$10,R_2!$A:$A,0)),"",R_1!U40)</f>
        <v>1</v>
      </c>
      <c r="W40" s="1">
        <f ca="1">IF($A40=INDIRECT("'R_2'!$B"&amp;MATCH(R_1!V$10,R_2!$A:$A,0)),"",R_1!V40)</f>
        <v>1</v>
      </c>
      <c r="X40" s="1">
        <f ca="1">IF($A40=INDIRECT("'R_2'!$B"&amp;MATCH(R_1!W$10,R_2!$A:$A,0)),"",R_1!W40)</f>
        <v>1</v>
      </c>
      <c r="Y40" s="1">
        <f ca="1">IF($A40=INDIRECT("'R_2'!$B"&amp;MATCH(R_1!X$10,R_2!$A:$A,0)),"",R_1!X40)</f>
        <v>1</v>
      </c>
      <c r="Z40" s="1">
        <f ca="1">IF($A40=INDIRECT("'R_2'!$B"&amp;MATCH(R_1!Y$10,R_2!$A:$A,0)),"",R_1!Y40)</f>
        <v>1</v>
      </c>
      <c r="AA40" s="1">
        <f ca="1">IF($A40=INDIRECT("'R_2'!$B"&amp;MATCH(R_1!Z$10,R_2!$A:$A,0)),"",R_1!Z40)</f>
        <v>1</v>
      </c>
      <c r="AB40" s="1">
        <f ca="1">IF($A40=INDIRECT("'R_2'!$B"&amp;MATCH(R_1!AA$10,R_2!$A:$A,0)),"",R_1!AA40)</f>
        <v>1</v>
      </c>
      <c r="AC40" s="1" t="str">
        <f ca="1">IF($A40=INDIRECT("'R_2'!$B"&amp;MATCH(R_1!AB$10,R_2!$A:$A,0)),"",R_1!AB40)</f>
        <v/>
      </c>
      <c r="AD40" s="1" t="str">
        <f ca="1">IF($A40=INDIRECT("'R_2'!$B"&amp;MATCH(R_1!AC$10,R_2!$A:$A,0)),"",R_1!AC40)</f>
        <v/>
      </c>
      <c r="AE40" s="1" t="str">
        <f ca="1">IF($A40=INDIRECT("'R_2'!$B"&amp;MATCH(R_1!AD$10,R_2!$A:$A,0)),"",R_1!AD40)</f>
        <v/>
      </c>
      <c r="AF40" s="1" t="str">
        <f ca="1">IF($A40=INDIRECT("'R_2'!$B"&amp;MATCH(R_1!AE$10,R_2!$A:$A,0)),"",R_1!AE40)</f>
        <v/>
      </c>
      <c r="AG40" s="1" t="str">
        <f ca="1">IF($A40=INDIRECT("'R_2'!$B"&amp;MATCH(R_1!AF$10,R_2!$A:$A,0)),"",R_1!AF40)</f>
        <v/>
      </c>
      <c r="AH40" s="1" t="str">
        <f ca="1">IF($A40=INDIRECT("'R_2'!$B"&amp;MATCH(R_1!AG$10,R_2!$A:$A,0)),"",R_1!AG40)</f>
        <v/>
      </c>
    </row>
    <row r="41" spans="1:34">
      <c r="A41" s="1" t="str">
        <f t="shared" ca="1" si="1"/>
        <v>Produkt 31</v>
      </c>
      <c r="B41" s="10">
        <f>1</f>
        <v>1</v>
      </c>
      <c r="C41" s="1">
        <f ca="1">IF($A41=INDIRECT("'R_2'!$B"&amp;MATCH(R_1!B$10,R_2!$A:$A,0)),"",R_1!B41)</f>
        <v>1</v>
      </c>
      <c r="D41" s="1">
        <f ca="1">IF($A41=INDIRECT("'R_2'!$B"&amp;MATCH(R_1!C$10,R_2!$A:$A,0)),"",R_1!C41)</f>
        <v>1</v>
      </c>
      <c r="E41" s="1">
        <f ca="1">IF($A41=INDIRECT("'R_2'!$B"&amp;MATCH(R_1!D$10,R_2!$A:$A,0)),"",R_1!D41)</f>
        <v>1</v>
      </c>
      <c r="F41" s="1">
        <f ca="1">IF($A41=INDIRECT("'R_2'!$B"&amp;MATCH(R_1!E$10,R_2!$A:$A,0)),"",R_1!E41)</f>
        <v>1</v>
      </c>
      <c r="G41" s="1">
        <f ca="1">IF($A41=INDIRECT("'R_2'!$B"&amp;MATCH(R_1!F$10,R_2!$A:$A,0)),"",R_1!F41)</f>
        <v>1</v>
      </c>
      <c r="H41" s="1">
        <f ca="1">IF($A41=INDIRECT("'R_2'!$B"&amp;MATCH(R_1!G$10,R_2!$A:$A,0)),"",R_1!G41)</f>
        <v>1</v>
      </c>
      <c r="I41" s="1">
        <f ca="1">IF($A41=INDIRECT("'R_2'!$B"&amp;MATCH(R_1!H$10,R_2!$A:$A,0)),"",R_1!H41)</f>
        <v>1</v>
      </c>
      <c r="J41" s="1">
        <f ca="1">IF($A41=INDIRECT("'R_2'!$B"&amp;MATCH(R_1!I$10,R_2!$A:$A,0)),"",R_1!I41)</f>
        <v>1</v>
      </c>
      <c r="K41" s="1">
        <f ca="1">IF($A41=INDIRECT("'R_2'!$B"&amp;MATCH(R_1!J$10,R_2!$A:$A,0)),"",R_1!J41)</f>
        <v>1</v>
      </c>
      <c r="L41" s="1">
        <f ca="1">IF($A41=INDIRECT("'R_2'!$B"&amp;MATCH(R_1!K$10,R_2!$A:$A,0)),"",R_1!K41)</f>
        <v>1</v>
      </c>
      <c r="M41" s="1">
        <f ca="1">IF($A41=INDIRECT("'R_2'!$B"&amp;MATCH(R_1!L$10,R_2!$A:$A,0)),"",R_1!L41)</f>
        <v>1</v>
      </c>
      <c r="N41" s="1">
        <f ca="1">IF($A41=INDIRECT("'R_2'!$B"&amp;MATCH(R_1!M$10,R_2!$A:$A,0)),"",R_1!M41)</f>
        <v>1</v>
      </c>
      <c r="O41" s="1">
        <f ca="1">IF($A41=INDIRECT("'R_2'!$B"&amp;MATCH(R_1!N$10,R_2!$A:$A,0)),"",R_1!N41)</f>
        <v>1</v>
      </c>
      <c r="P41" s="1">
        <f ca="1">IF($A41=INDIRECT("'R_2'!$B"&amp;MATCH(R_1!O$10,R_2!$A:$A,0)),"",R_1!O41)</f>
        <v>1</v>
      </c>
      <c r="Q41" s="1">
        <f ca="1">IF($A41=INDIRECT("'R_2'!$B"&amp;MATCH(R_1!P$10,R_2!$A:$A,0)),"",R_1!P41)</f>
        <v>1</v>
      </c>
      <c r="R41" s="1">
        <f ca="1">IF($A41=INDIRECT("'R_2'!$B"&amp;MATCH(R_1!Q$10,R_2!$A:$A,0)),"",R_1!Q41)</f>
        <v>1</v>
      </c>
      <c r="S41" s="1">
        <f ca="1">IF($A41=INDIRECT("'R_2'!$B"&amp;MATCH(R_1!R$10,R_2!$A:$A,0)),"",R_1!R41)</f>
        <v>1</v>
      </c>
      <c r="T41" s="1">
        <f ca="1">IF($A41=INDIRECT("'R_2'!$B"&amp;MATCH(R_1!S$10,R_2!$A:$A,0)),"",R_1!S41)</f>
        <v>1</v>
      </c>
      <c r="U41" s="1" t="str">
        <f ca="1">IF($A41=INDIRECT("'R_2'!$B"&amp;MATCH(R_1!T$10,R_2!$A:$A,0)),"",R_1!T41)</f>
        <v/>
      </c>
      <c r="V41" s="1" t="str">
        <f ca="1">IF($A41=INDIRECT("'R_2'!$B"&amp;MATCH(R_1!U$10,R_2!$A:$A,0)),"",R_1!U41)</f>
        <v/>
      </c>
      <c r="W41" s="1" t="str">
        <f ca="1">IF($A41=INDIRECT("'R_2'!$B"&amp;MATCH(R_1!V$10,R_2!$A:$A,0)),"",R_1!V41)</f>
        <v/>
      </c>
      <c r="X41" s="1" t="str">
        <f ca="1">IF($A41=INDIRECT("'R_2'!$B"&amp;MATCH(R_1!W$10,R_2!$A:$A,0)),"",R_1!W41)</f>
        <v/>
      </c>
      <c r="Y41" s="1" t="str">
        <f ca="1">IF($A41=INDIRECT("'R_2'!$B"&amp;MATCH(R_1!X$10,R_2!$A:$A,0)),"",R_1!X41)</f>
        <v/>
      </c>
      <c r="Z41" s="1" t="str">
        <f ca="1">IF($A41=INDIRECT("'R_2'!$B"&amp;MATCH(R_1!Y$10,R_2!$A:$A,0)),"",R_1!Y41)</f>
        <v/>
      </c>
      <c r="AA41" s="1" t="str">
        <f ca="1">IF($A41=INDIRECT("'R_2'!$B"&amp;MATCH(R_1!Z$10,R_2!$A:$A,0)),"",R_1!Z41)</f>
        <v/>
      </c>
      <c r="AB41" s="1" t="str">
        <f ca="1">IF($A41=INDIRECT("'R_2'!$B"&amp;MATCH(R_1!AA$10,R_2!$A:$A,0)),"",R_1!AA41)</f>
        <v/>
      </c>
      <c r="AC41" s="1" t="str">
        <f ca="1">IF($A41=INDIRECT("'R_2'!$B"&amp;MATCH(R_1!AB$10,R_2!$A:$A,0)),"",R_1!AB41)</f>
        <v/>
      </c>
      <c r="AD41" s="1" t="str">
        <f ca="1">IF($A41=INDIRECT("'R_2'!$B"&amp;MATCH(R_1!AC$10,R_2!$A:$A,0)),"",R_1!AC41)</f>
        <v/>
      </c>
      <c r="AE41" s="1" t="str">
        <f ca="1">IF($A41=INDIRECT("'R_2'!$B"&amp;MATCH(R_1!AD$10,R_2!$A:$A,0)),"",R_1!AD41)</f>
        <v/>
      </c>
      <c r="AF41" s="1" t="str">
        <f ca="1">IF($A41=INDIRECT("'R_2'!$B"&amp;MATCH(R_1!AE$10,R_2!$A:$A,0)),"",R_1!AE41)</f>
        <v/>
      </c>
      <c r="AG41" s="1" t="str">
        <f ca="1">IF($A41=INDIRECT("'R_2'!$B"&amp;MATCH(R_1!AF$10,R_2!$A:$A,0)),"",R_1!AF41)</f>
        <v/>
      </c>
      <c r="AH41" s="1" t="str">
        <f ca="1">IF($A41=INDIRECT("'R_2'!$B"&amp;MATCH(R_1!AG$10,R_2!$A:$A,0)),"",R_1!AG41)</f>
        <v/>
      </c>
    </row>
    <row r="42" spans="1:34">
      <c r="A42" s="1" t="str">
        <f t="shared" ca="1" si="1"/>
        <v>Produkt 32</v>
      </c>
      <c r="B42" s="10">
        <f>1</f>
        <v>1</v>
      </c>
      <c r="C42" s="1">
        <f ca="1">IF($A42=INDIRECT("'R_2'!$B"&amp;MATCH(R_1!B$10,R_2!$A:$A,0)),"",R_1!B42)</f>
        <v>1</v>
      </c>
      <c r="D42" s="1">
        <f ca="1">IF($A42=INDIRECT("'R_2'!$B"&amp;MATCH(R_1!C$10,R_2!$A:$A,0)),"",R_1!C42)</f>
        <v>1</v>
      </c>
      <c r="E42" s="1">
        <f ca="1">IF($A42=INDIRECT("'R_2'!$B"&amp;MATCH(R_1!D$10,R_2!$A:$A,0)),"",R_1!D42)</f>
        <v>1</v>
      </c>
      <c r="F42" s="1">
        <f ca="1">IF($A42=INDIRECT("'R_2'!$B"&amp;MATCH(R_1!E$10,R_2!$A:$A,0)),"",R_1!E42)</f>
        <v>1</v>
      </c>
      <c r="G42" s="1">
        <f ca="1">IF($A42=INDIRECT("'R_2'!$B"&amp;MATCH(R_1!F$10,R_2!$A:$A,0)),"",R_1!F42)</f>
        <v>1</v>
      </c>
      <c r="H42" s="1">
        <f ca="1">IF($A42=INDIRECT("'R_2'!$B"&amp;MATCH(R_1!G$10,R_2!$A:$A,0)),"",R_1!G42)</f>
        <v>1</v>
      </c>
      <c r="I42" s="1">
        <f ca="1">IF($A42=INDIRECT("'R_2'!$B"&amp;MATCH(R_1!H$10,R_2!$A:$A,0)),"",R_1!H42)</f>
        <v>1</v>
      </c>
      <c r="J42" s="1">
        <f ca="1">IF($A42=INDIRECT("'R_2'!$B"&amp;MATCH(R_1!I$10,R_2!$A:$A,0)),"",R_1!I42)</f>
        <v>1</v>
      </c>
      <c r="K42" s="1">
        <f ca="1">IF($A42=INDIRECT("'R_2'!$B"&amp;MATCH(R_1!J$10,R_2!$A:$A,0)),"",R_1!J42)</f>
        <v>1</v>
      </c>
      <c r="L42" s="1">
        <f ca="1">IF($A42=INDIRECT("'R_2'!$B"&amp;MATCH(R_1!K$10,R_2!$A:$A,0)),"",R_1!K42)</f>
        <v>1</v>
      </c>
      <c r="M42" s="1">
        <f ca="1">IF($A42=INDIRECT("'R_2'!$B"&amp;MATCH(R_1!L$10,R_2!$A:$A,0)),"",R_1!L42)</f>
        <v>1</v>
      </c>
      <c r="N42" s="1">
        <f ca="1">IF($A42=INDIRECT("'R_2'!$B"&amp;MATCH(R_1!M$10,R_2!$A:$A,0)),"",R_1!M42)</f>
        <v>1</v>
      </c>
      <c r="O42" s="1">
        <f ca="1">IF($A42=INDIRECT("'R_2'!$B"&amp;MATCH(R_1!N$10,R_2!$A:$A,0)),"",R_1!N42)</f>
        <v>1</v>
      </c>
      <c r="P42" s="1">
        <f ca="1">IF($A42=INDIRECT("'R_2'!$B"&amp;MATCH(R_1!O$10,R_2!$A:$A,0)),"",R_1!O42)</f>
        <v>1</v>
      </c>
      <c r="Q42" s="1">
        <f ca="1">IF($A42=INDIRECT("'R_2'!$B"&amp;MATCH(R_1!P$10,R_2!$A:$A,0)),"",R_1!P42)</f>
        <v>1</v>
      </c>
      <c r="R42" s="1">
        <f ca="1">IF($A42=INDIRECT("'R_2'!$B"&amp;MATCH(R_1!Q$10,R_2!$A:$A,0)),"",R_1!Q42)</f>
        <v>1</v>
      </c>
      <c r="S42" s="1">
        <f ca="1">IF($A42=INDIRECT("'R_2'!$B"&amp;MATCH(R_1!R$10,R_2!$A:$A,0)),"",R_1!R42)</f>
        <v>1</v>
      </c>
      <c r="T42" s="1" t="str">
        <f ca="1">IF($A42=INDIRECT("'R_2'!$B"&amp;MATCH(R_1!S$10,R_2!$A:$A,0)),"",R_1!S42)</f>
        <v/>
      </c>
      <c r="U42" s="1" t="str">
        <f ca="1">IF($A42=INDIRECT("'R_2'!$B"&amp;MATCH(R_1!T$10,R_2!$A:$A,0)),"",R_1!T42)</f>
        <v/>
      </c>
      <c r="V42" s="1" t="str">
        <f ca="1">IF($A42=INDIRECT("'R_2'!$B"&amp;MATCH(R_1!U$10,R_2!$A:$A,0)),"",R_1!U42)</f>
        <v/>
      </c>
      <c r="W42" s="1" t="str">
        <f ca="1">IF($A42=INDIRECT("'R_2'!$B"&amp;MATCH(R_1!V$10,R_2!$A:$A,0)),"",R_1!V42)</f>
        <v/>
      </c>
      <c r="X42" s="1" t="str">
        <f ca="1">IF($A42=INDIRECT("'R_2'!$B"&amp;MATCH(R_1!W$10,R_2!$A:$A,0)),"",R_1!W42)</f>
        <v/>
      </c>
      <c r="Y42" s="1" t="str">
        <f ca="1">IF($A42=INDIRECT("'R_2'!$B"&amp;MATCH(R_1!X$10,R_2!$A:$A,0)),"",R_1!X42)</f>
        <v/>
      </c>
      <c r="Z42" s="1" t="str">
        <f ca="1">IF($A42=INDIRECT("'R_2'!$B"&amp;MATCH(R_1!Y$10,R_2!$A:$A,0)),"",R_1!Y42)</f>
        <v/>
      </c>
      <c r="AA42" s="1" t="str">
        <f ca="1">IF($A42=INDIRECT("'R_2'!$B"&amp;MATCH(R_1!Z$10,R_2!$A:$A,0)),"",R_1!Z42)</f>
        <v/>
      </c>
      <c r="AB42" s="1" t="str">
        <f ca="1">IF($A42=INDIRECT("'R_2'!$B"&amp;MATCH(R_1!AA$10,R_2!$A:$A,0)),"",R_1!AA42)</f>
        <v/>
      </c>
      <c r="AC42" s="1" t="str">
        <f ca="1">IF($A42=INDIRECT("'R_2'!$B"&amp;MATCH(R_1!AB$10,R_2!$A:$A,0)),"",R_1!AB42)</f>
        <v/>
      </c>
      <c r="AD42" s="1" t="str">
        <f ca="1">IF($A42=INDIRECT("'R_2'!$B"&amp;MATCH(R_1!AC$10,R_2!$A:$A,0)),"",R_1!AC42)</f>
        <v/>
      </c>
      <c r="AE42" s="1" t="str">
        <f ca="1">IF($A42=INDIRECT("'R_2'!$B"&amp;MATCH(R_1!AD$10,R_2!$A:$A,0)),"",R_1!AD42)</f>
        <v/>
      </c>
      <c r="AF42" s="1" t="str">
        <f ca="1">IF($A42=INDIRECT("'R_2'!$B"&amp;MATCH(R_1!AE$10,R_2!$A:$A,0)),"",R_1!AE42)</f>
        <v/>
      </c>
      <c r="AG42" s="1" t="str">
        <f ca="1">IF($A42=INDIRECT("'R_2'!$B"&amp;MATCH(R_1!AF$10,R_2!$A:$A,0)),"",R_1!AF42)</f>
        <v/>
      </c>
      <c r="AH42" s="1" t="str">
        <f ca="1">IF($A42=INDIRECT("'R_2'!$B"&amp;MATCH(R_1!AG$10,R_2!$A:$A,0)),"",R_1!AG42)</f>
        <v/>
      </c>
    </row>
    <row r="43" spans="1:34">
      <c r="A43" s="1" t="str">
        <f t="shared" ca="1" si="1"/>
        <v>Produkt 33</v>
      </c>
      <c r="B43" s="10">
        <f>1</f>
        <v>1</v>
      </c>
      <c r="C43" s="1">
        <f ca="1">IF($A43=INDIRECT("'R_2'!$B"&amp;MATCH(R_1!B$10,R_2!$A:$A,0)),"",R_1!B43)</f>
        <v>1</v>
      </c>
      <c r="D43" s="1">
        <f ca="1">IF($A43=INDIRECT("'R_2'!$B"&amp;MATCH(R_1!C$10,R_2!$A:$A,0)),"",R_1!C43)</f>
        <v>1</v>
      </c>
      <c r="E43" s="1">
        <f ca="1">IF($A43=INDIRECT("'R_2'!$B"&amp;MATCH(R_1!D$10,R_2!$A:$A,0)),"",R_1!D43)</f>
        <v>1</v>
      </c>
      <c r="F43" s="1">
        <f ca="1">IF($A43=INDIRECT("'R_2'!$B"&amp;MATCH(R_1!E$10,R_2!$A:$A,0)),"",R_1!E43)</f>
        <v>1</v>
      </c>
      <c r="G43" s="1">
        <f ca="1">IF($A43=INDIRECT("'R_2'!$B"&amp;MATCH(R_1!F$10,R_2!$A:$A,0)),"",R_1!F43)</f>
        <v>1</v>
      </c>
      <c r="H43" s="1">
        <f ca="1">IF($A43=INDIRECT("'R_2'!$B"&amp;MATCH(R_1!G$10,R_2!$A:$A,0)),"",R_1!G43)</f>
        <v>1</v>
      </c>
      <c r="I43" s="1">
        <f ca="1">IF($A43=INDIRECT("'R_2'!$B"&amp;MATCH(R_1!H$10,R_2!$A:$A,0)),"",R_1!H43)</f>
        <v>1</v>
      </c>
      <c r="J43" s="1">
        <f ca="1">IF($A43=INDIRECT("'R_2'!$B"&amp;MATCH(R_1!I$10,R_2!$A:$A,0)),"",R_1!I43)</f>
        <v>1</v>
      </c>
      <c r="K43" s="1">
        <f ca="1">IF($A43=INDIRECT("'R_2'!$B"&amp;MATCH(R_1!J$10,R_2!$A:$A,0)),"",R_1!J43)</f>
        <v>1</v>
      </c>
      <c r="L43" s="1">
        <f ca="1">IF($A43=INDIRECT("'R_2'!$B"&amp;MATCH(R_1!K$10,R_2!$A:$A,0)),"",R_1!K43)</f>
        <v>1</v>
      </c>
      <c r="M43" s="1">
        <f ca="1">IF($A43=INDIRECT("'R_2'!$B"&amp;MATCH(R_1!L$10,R_2!$A:$A,0)),"",R_1!L43)</f>
        <v>1</v>
      </c>
      <c r="N43" s="1">
        <f ca="1">IF($A43=INDIRECT("'R_2'!$B"&amp;MATCH(R_1!M$10,R_2!$A:$A,0)),"",R_1!M43)</f>
        <v>1</v>
      </c>
      <c r="O43" s="1">
        <f ca="1">IF($A43=INDIRECT("'R_2'!$B"&amp;MATCH(R_1!N$10,R_2!$A:$A,0)),"",R_1!N43)</f>
        <v>1</v>
      </c>
      <c r="P43" s="1">
        <f ca="1">IF($A43=INDIRECT("'R_2'!$B"&amp;MATCH(R_1!O$10,R_2!$A:$A,0)),"",R_1!O43)</f>
        <v>1</v>
      </c>
      <c r="Q43" s="1">
        <f ca="1">IF($A43=INDIRECT("'R_2'!$B"&amp;MATCH(R_1!P$10,R_2!$A:$A,0)),"",R_1!P43)</f>
        <v>1</v>
      </c>
      <c r="R43" s="1">
        <f ca="1">IF($A43=INDIRECT("'R_2'!$B"&amp;MATCH(R_1!Q$10,R_2!$A:$A,0)),"",R_1!Q43)</f>
        <v>1</v>
      </c>
      <c r="S43" s="1">
        <f ca="1">IF($A43=INDIRECT("'R_2'!$B"&amp;MATCH(R_1!R$10,R_2!$A:$A,0)),"",R_1!R43)</f>
        <v>1</v>
      </c>
      <c r="T43" s="1">
        <f ca="1">IF($A43=INDIRECT("'R_2'!$B"&amp;MATCH(R_1!S$10,R_2!$A:$A,0)),"",R_1!S43)</f>
        <v>1</v>
      </c>
      <c r="U43" s="1">
        <f ca="1">IF($A43=INDIRECT("'R_2'!$B"&amp;MATCH(R_1!T$10,R_2!$A:$A,0)),"",R_1!T43)</f>
        <v>1</v>
      </c>
      <c r="V43" s="1">
        <f ca="1">IF($A43=INDIRECT("'R_2'!$B"&amp;MATCH(R_1!U$10,R_2!$A:$A,0)),"",R_1!U43)</f>
        <v>1</v>
      </c>
      <c r="W43" s="1">
        <f ca="1">IF($A43=INDIRECT("'R_2'!$B"&amp;MATCH(R_1!V$10,R_2!$A:$A,0)),"",R_1!V43)</f>
        <v>1</v>
      </c>
      <c r="X43" s="1">
        <f ca="1">IF($A43=INDIRECT("'R_2'!$B"&amp;MATCH(R_1!W$10,R_2!$A:$A,0)),"",R_1!W43)</f>
        <v>1</v>
      </c>
      <c r="Y43" s="1">
        <f ca="1">IF($A43=INDIRECT("'R_2'!$B"&amp;MATCH(R_1!X$10,R_2!$A:$A,0)),"",R_1!X43)</f>
        <v>1</v>
      </c>
      <c r="Z43" s="1">
        <f ca="1">IF($A43=INDIRECT("'R_2'!$B"&amp;MATCH(R_1!Y$10,R_2!$A:$A,0)),"",R_1!Y43)</f>
        <v>1</v>
      </c>
      <c r="AA43" s="1">
        <f ca="1">IF($A43=INDIRECT("'R_2'!$B"&amp;MATCH(R_1!Z$10,R_2!$A:$A,0)),"",R_1!Z43)</f>
        <v>1</v>
      </c>
      <c r="AB43" s="1">
        <f ca="1">IF($A43=INDIRECT("'R_2'!$B"&amp;MATCH(R_1!AA$10,R_2!$A:$A,0)),"",R_1!AA43)</f>
        <v>1</v>
      </c>
      <c r="AC43" s="1">
        <f ca="1">IF($A43=INDIRECT("'R_2'!$B"&amp;MATCH(R_1!AB$10,R_2!$A:$A,0)),"",R_1!AB43)</f>
        <v>1</v>
      </c>
      <c r="AD43" s="1">
        <f ca="1">IF($A43=INDIRECT("'R_2'!$B"&amp;MATCH(R_1!AC$10,R_2!$A:$A,0)),"",R_1!AC43)</f>
        <v>1</v>
      </c>
      <c r="AE43" s="1">
        <f ca="1">IF($A43=INDIRECT("'R_2'!$B"&amp;MATCH(R_1!AD$10,R_2!$A:$A,0)),"",R_1!AD43)</f>
        <v>1</v>
      </c>
      <c r="AF43" s="1">
        <f ca="1">IF($A43=INDIRECT("'R_2'!$B"&amp;MATCH(R_1!AE$10,R_2!$A:$A,0)),"",R_1!AE43)</f>
        <v>1</v>
      </c>
      <c r="AG43" s="1">
        <f ca="1">IF($A43=INDIRECT("'R_2'!$B"&amp;MATCH(R_1!AF$10,R_2!$A:$A,0)),"",R_1!AF43)</f>
        <v>1</v>
      </c>
      <c r="AH43" s="1" t="str">
        <f ca="1">IF($A43=INDIRECT("'R_2'!$B"&amp;MATCH(R_1!AG$10,R_2!$A:$A,0)),"",R_1!AG43)</f>
        <v/>
      </c>
    </row>
  </sheetData>
  <sheetCalcPr fullCalcOnLoad="1"/>
  <mergeCells count="3">
    <mergeCell ref="A1:J1"/>
    <mergeCell ref="A2:F2"/>
    <mergeCell ref="H2:I2"/>
  </mergeCells>
  <phoneticPr fontId="2" type="noConversion"/>
  <conditionalFormatting sqref="J2">
    <cfRule type="expression" dxfId="34" priority="7" stopIfTrue="1">
      <formula>$J$2=R_1_bis_Spalte_Ist</formula>
    </cfRule>
    <cfRule type="expression" dxfId="33" priority="8" stopIfTrue="1">
      <formula>$J$2&lt;&gt;R_1_bis_Spalte_Ist</formula>
    </cfRule>
  </conditionalFormatting>
  <conditionalFormatting sqref="G2">
    <cfRule type="expression" dxfId="32" priority="10" stopIfTrue="1">
      <formula>$G$2=R_1_bis_Zeile_Ist</formula>
    </cfRule>
    <cfRule type="expression" dxfId="31" priority="11" stopIfTrue="1">
      <formula>$G$2&lt;&gt;R_1_bis_Zeile_Ist</formula>
    </cfRule>
  </conditionalFormatting>
  <conditionalFormatting sqref="A11:A65536">
    <cfRule type="expression" dxfId="30" priority="14" stopIfTrue="1">
      <formula>ROW($A11)&lt;=R_1_bis_Zeile_Soll</formula>
    </cfRule>
  </conditionalFormatting>
  <conditionalFormatting sqref="A10:XFD10">
    <cfRule type="expression" dxfId="29" priority="4" stopIfTrue="1">
      <formula>COLUMN(A$10)&lt;=COUNTA(Rüstzeitmatrix_ok_Spalten)+1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1:AI43"/>
  <sheetViews>
    <sheetView workbookViewId="0">
      <pane ySplit="10" topLeftCell="A11" activePane="bottomLeft" state="frozen"/>
      <selection pane="bottomLeft" sqref="A1:K1"/>
    </sheetView>
  </sheetViews>
  <sheetFormatPr baseColWidth="10" defaultRowHeight="12.75"/>
  <cols>
    <col min="1" max="1" width="6.25" style="1" customWidth="1"/>
    <col min="2" max="2" width="11" style="1"/>
    <col min="3" max="35" width="5" style="1" customWidth="1"/>
    <col min="36" max="16384" width="11" style="1"/>
  </cols>
  <sheetData>
    <row r="1" spans="1:35" ht="34.5" customHeight="1">
      <c r="A1" s="63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35" ht="14.25">
      <c r="A2" s="56" t="s">
        <v>0</v>
      </c>
      <c r="B2" s="60"/>
      <c r="C2" s="60"/>
      <c r="D2" s="60"/>
      <c r="E2" s="60"/>
      <c r="F2" s="60"/>
      <c r="G2" s="18">
        <f ca="1">R_2_bis_Zeile_Soll</f>
        <v>43</v>
      </c>
      <c r="H2" s="32" t="s">
        <v>23</v>
      </c>
      <c r="I2" s="33"/>
      <c r="J2" s="18" t="str">
        <f ca="1">R_2_bis_Spalte_Soll</f>
        <v>AI</v>
      </c>
    </row>
    <row r="3" spans="1:35" hidden="1"/>
    <row r="4" spans="1:35" hidden="1"/>
    <row r="5" spans="1:35" hidden="1"/>
    <row r="6" spans="1:35" s="18" customFormat="1" hidden="1">
      <c r="A6" s="19"/>
      <c r="B6" s="19"/>
      <c r="C6" s="19"/>
      <c r="I6" s="20"/>
    </row>
    <row r="7" spans="1:35" s="18" customFormat="1" hidden="1">
      <c r="A7" s="19"/>
      <c r="B7" s="19"/>
      <c r="C7" s="19"/>
      <c r="I7" s="20"/>
    </row>
    <row r="8" spans="1:35" s="18" customFormat="1" hidden="1">
      <c r="A8" s="19"/>
      <c r="B8" s="19"/>
      <c r="C8" s="19"/>
      <c r="I8" s="20"/>
    </row>
    <row r="10" spans="1:35" s="13" customFormat="1" ht="63.75">
      <c r="A10" s="13" t="s">
        <v>19</v>
      </c>
      <c r="B10" s="14" t="s">
        <v>20</v>
      </c>
      <c r="C10" s="13" t="str">
        <f t="shared" ref="C10:AI10" ca="1" si="0">INDIRECT("'BASIS'!"&amp;ADDRESS(10,COLUMN(B:B)))</f>
        <v>Produkt 1</v>
      </c>
      <c r="D10" s="13" t="str">
        <f t="shared" ca="1" si="0"/>
        <v>Produkt 2</v>
      </c>
      <c r="E10" s="13" t="str">
        <f t="shared" ca="1" si="0"/>
        <v>Produkt 3</v>
      </c>
      <c r="F10" s="13" t="str">
        <f t="shared" ca="1" si="0"/>
        <v>Produkt 4</v>
      </c>
      <c r="G10" s="13" t="str">
        <f t="shared" ca="1" si="0"/>
        <v>Produkt 5</v>
      </c>
      <c r="H10" s="13" t="str">
        <f t="shared" ca="1" si="0"/>
        <v>Produkt 6</v>
      </c>
      <c r="I10" s="13" t="str">
        <f t="shared" ca="1" si="0"/>
        <v>Produkt 7</v>
      </c>
      <c r="J10" s="13" t="str">
        <f t="shared" ca="1" si="0"/>
        <v>Produkt 8</v>
      </c>
      <c r="K10" s="13" t="str">
        <f t="shared" ca="1" si="0"/>
        <v>Produkt 9</v>
      </c>
      <c r="L10" s="13" t="str">
        <f t="shared" ca="1" si="0"/>
        <v>Produkt 10</v>
      </c>
      <c r="M10" s="13" t="str">
        <f t="shared" ca="1" si="0"/>
        <v>Produkt 11</v>
      </c>
      <c r="N10" s="13" t="str">
        <f t="shared" ca="1" si="0"/>
        <v>Produkt 12</v>
      </c>
      <c r="O10" s="13" t="str">
        <f t="shared" ca="1" si="0"/>
        <v>Produkt 13</v>
      </c>
      <c r="P10" s="13" t="str">
        <f t="shared" ca="1" si="0"/>
        <v>Produkt 14</v>
      </c>
      <c r="Q10" s="13" t="str">
        <f t="shared" ca="1" si="0"/>
        <v>Produkt 15</v>
      </c>
      <c r="R10" s="13" t="str">
        <f t="shared" ca="1" si="0"/>
        <v>Produkt 16</v>
      </c>
      <c r="S10" s="13" t="str">
        <f t="shared" ca="1" si="0"/>
        <v>Produkt 17</v>
      </c>
      <c r="T10" s="13" t="str">
        <f t="shared" ca="1" si="0"/>
        <v>Produkt 18</v>
      </c>
      <c r="U10" s="13" t="str">
        <f t="shared" ca="1" si="0"/>
        <v>Produkt 19</v>
      </c>
      <c r="V10" s="13" t="str">
        <f t="shared" ca="1" si="0"/>
        <v>Produkt 20</v>
      </c>
      <c r="W10" s="13" t="str">
        <f t="shared" ca="1" si="0"/>
        <v>Produkt 21</v>
      </c>
      <c r="X10" s="13" t="str">
        <f t="shared" ca="1" si="0"/>
        <v>Produkt 22</v>
      </c>
      <c r="Y10" s="13" t="str">
        <f t="shared" ca="1" si="0"/>
        <v>Produkt 23</v>
      </c>
      <c r="Z10" s="13" t="str">
        <f t="shared" ca="1" si="0"/>
        <v>Produkt 24</v>
      </c>
      <c r="AA10" s="13" t="str">
        <f t="shared" ca="1" si="0"/>
        <v>Produkt 25</v>
      </c>
      <c r="AB10" s="13" t="str">
        <f t="shared" ca="1" si="0"/>
        <v>Produkt 26</v>
      </c>
      <c r="AC10" s="13" t="str">
        <f t="shared" ca="1" si="0"/>
        <v>Produkt 27</v>
      </c>
      <c r="AD10" s="13" t="str">
        <f t="shared" ca="1" si="0"/>
        <v>Produkt 28</v>
      </c>
      <c r="AE10" s="13" t="str">
        <f t="shared" ca="1" si="0"/>
        <v>Produkt 29</v>
      </c>
      <c r="AF10" s="13" t="str">
        <f t="shared" ca="1" si="0"/>
        <v>Produkt 30</v>
      </c>
      <c r="AG10" s="13" t="str">
        <f t="shared" ca="1" si="0"/>
        <v>Produkt 31</v>
      </c>
      <c r="AH10" s="13" t="str">
        <f t="shared" ca="1" si="0"/>
        <v>Produkt 32</v>
      </c>
      <c r="AI10" s="13" t="str">
        <f t="shared" ca="1" si="0"/>
        <v>Produkt 33</v>
      </c>
    </row>
    <row r="11" spans="1:35">
      <c r="A11" s="1">
        <f t="shared" ref="A11:A43" si="1">ROW(1:1)</f>
        <v>1</v>
      </c>
      <c r="B11" s="1" t="str">
        <f ca="1">INDIRECT("'R_3'!$B"&amp;ROW(1:1)+10)</f>
        <v>Produkt 14</v>
      </c>
      <c r="C11" s="1">
        <f t="array" aca="1" ref="C11" ca="1">IF(ISERROR(MATCH(C$10,$B$11:$B11,0)),MIN(IF(INDIRECT("'R_1'!"&amp;ADDRESS(11,MATCH(R_2!$A11,R_1!$10:$10,0))&amp;":"&amp;ADDRESS(COUNTA(BASIS_Zeilen)+10,MATCH(R_2!$A11,R_1!$10:$10,0)))=1,INDIRECT("'BASIS'!"&amp;ADDRESS(11,MATCH(R_2!C$10,BASIS!$10:$10,0))&amp;":"&amp;ADDRESS(COUNTA(BASIS_Zeilen)+10,MATCH(R_2!C$10,BASIS!$10:$10,0))))),"")</f>
        <v>60</v>
      </c>
      <c r="D11" s="1">
        <f t="array" aca="1" ref="D11" ca="1">IF(ISERROR(MATCH(D$10,$B$11:$B11,0)),MIN(IF(INDIRECT("'R_1'!"&amp;ADDRESS(11,MATCH(R_2!$A11,R_1!$10:$10,0))&amp;":"&amp;ADDRESS(COUNTA(BASIS_Zeilen)+10,MATCH(R_2!$A11,R_1!$10:$10,0)))=1,INDIRECT("'BASIS'!"&amp;ADDRESS(11,MATCH(R_2!D$10,BASIS!$10:$10,0))&amp;":"&amp;ADDRESS(COUNTA(BASIS_Zeilen)+10,MATCH(R_2!D$10,BASIS!$10:$10,0))))),"")</f>
        <v>81</v>
      </c>
      <c r="E11" s="1">
        <f t="array" aca="1" ref="E11" ca="1">IF(ISERROR(MATCH(E$10,$B$11:$B11,0)),MIN(IF(INDIRECT("'R_1'!"&amp;ADDRESS(11,MATCH(R_2!$A11,R_1!$10:$10,0))&amp;":"&amp;ADDRESS(COUNTA(BASIS_Zeilen)+10,MATCH(R_2!$A11,R_1!$10:$10,0)))=1,INDIRECT("'BASIS'!"&amp;ADDRESS(11,MATCH(R_2!E$10,BASIS!$10:$10,0))&amp;":"&amp;ADDRESS(COUNTA(BASIS_Zeilen)+10,MATCH(R_2!E$10,BASIS!$10:$10,0))))),"")</f>
        <v>74</v>
      </c>
      <c r="F11" s="1">
        <f t="array" aca="1" ref="F11" ca="1">IF(ISERROR(MATCH(F$10,$B$11:$B11,0)),MIN(IF(INDIRECT("'R_1'!"&amp;ADDRESS(11,MATCH(R_2!$A11,R_1!$10:$10,0))&amp;":"&amp;ADDRESS(COUNTA(BASIS_Zeilen)+10,MATCH(R_2!$A11,R_1!$10:$10,0)))=1,INDIRECT("'BASIS'!"&amp;ADDRESS(11,MATCH(R_2!F$10,BASIS!$10:$10,0))&amp;":"&amp;ADDRESS(COUNTA(BASIS_Zeilen)+10,MATCH(R_2!F$10,BASIS!$10:$10,0))))),"")</f>
        <v>91</v>
      </c>
      <c r="G11" s="1">
        <f t="array" aca="1" ref="G11" ca="1">IF(ISERROR(MATCH(G$10,$B$11:$B11,0)),MIN(IF(INDIRECT("'R_1'!"&amp;ADDRESS(11,MATCH(R_2!$A11,R_1!$10:$10,0))&amp;":"&amp;ADDRESS(COUNTA(BASIS_Zeilen)+10,MATCH(R_2!$A11,R_1!$10:$10,0)))=1,INDIRECT("'BASIS'!"&amp;ADDRESS(11,MATCH(R_2!G$10,BASIS!$10:$10,0))&amp;":"&amp;ADDRESS(COUNTA(BASIS_Zeilen)+10,MATCH(R_2!G$10,BASIS!$10:$10,0))))),"")</f>
        <v>110</v>
      </c>
      <c r="H11" s="1">
        <f t="array" aca="1" ref="H11" ca="1">IF(ISERROR(MATCH(H$10,$B$11:$B11,0)),MIN(IF(INDIRECT("'R_1'!"&amp;ADDRESS(11,MATCH(R_2!$A11,R_1!$10:$10,0))&amp;":"&amp;ADDRESS(COUNTA(BASIS_Zeilen)+10,MATCH(R_2!$A11,R_1!$10:$10,0)))=1,INDIRECT("'BASIS'!"&amp;ADDRESS(11,MATCH(R_2!H$10,BASIS!$10:$10,0))&amp;":"&amp;ADDRESS(COUNTA(BASIS_Zeilen)+10,MATCH(R_2!H$10,BASIS!$10:$10,0))))),"")</f>
        <v>119</v>
      </c>
      <c r="I11" s="1">
        <f t="array" aca="1" ref="I11" ca="1">IF(ISERROR(MATCH(I$10,$B$11:$B11,0)),MIN(IF(INDIRECT("'R_1'!"&amp;ADDRESS(11,MATCH(R_2!$A11,R_1!$10:$10,0))&amp;":"&amp;ADDRESS(COUNTA(BASIS_Zeilen)+10,MATCH(R_2!$A11,R_1!$10:$10,0)))=1,INDIRECT("'BASIS'!"&amp;ADDRESS(11,MATCH(R_2!I$10,BASIS!$10:$10,0))&amp;":"&amp;ADDRESS(COUNTA(BASIS_Zeilen)+10,MATCH(R_2!I$10,BASIS!$10:$10,0))))),"")</f>
        <v>138</v>
      </c>
      <c r="J11" s="1">
        <f t="array" aca="1" ref="J11" ca="1">IF(ISERROR(MATCH(J$10,$B$11:$B11,0)),MIN(IF(INDIRECT("'R_1'!"&amp;ADDRESS(11,MATCH(R_2!$A11,R_1!$10:$10,0))&amp;":"&amp;ADDRESS(COUNTA(BASIS_Zeilen)+10,MATCH(R_2!$A11,R_1!$10:$10,0)))=1,INDIRECT("'BASIS'!"&amp;ADDRESS(11,MATCH(R_2!J$10,BASIS!$10:$10,0))&amp;":"&amp;ADDRESS(COUNTA(BASIS_Zeilen)+10,MATCH(R_2!J$10,BASIS!$10:$10,0))))),"")</f>
        <v>135</v>
      </c>
      <c r="K11" s="1">
        <f t="array" aca="1" ref="K11" ca="1">IF(ISERROR(MATCH(K$10,$B$11:$B11,0)),MIN(IF(INDIRECT("'R_1'!"&amp;ADDRESS(11,MATCH(R_2!$A11,R_1!$10:$10,0))&amp;":"&amp;ADDRESS(COUNTA(BASIS_Zeilen)+10,MATCH(R_2!$A11,R_1!$10:$10,0)))=1,INDIRECT("'BASIS'!"&amp;ADDRESS(11,MATCH(R_2!K$10,BASIS!$10:$10,0))&amp;":"&amp;ADDRESS(COUNTA(BASIS_Zeilen)+10,MATCH(R_2!K$10,BASIS!$10:$10,0))))),"")</f>
        <v>75</v>
      </c>
      <c r="L11" s="1">
        <f t="array" aca="1" ref="L11" ca="1">IF(ISERROR(MATCH(L$10,$B$11:$B11,0)),MIN(IF(INDIRECT("'R_1'!"&amp;ADDRESS(11,MATCH(R_2!$A11,R_1!$10:$10,0))&amp;":"&amp;ADDRESS(COUNTA(BASIS_Zeilen)+10,MATCH(R_2!$A11,R_1!$10:$10,0)))=1,INDIRECT("'BASIS'!"&amp;ADDRESS(11,MATCH(R_2!L$10,BASIS!$10:$10,0))&amp;":"&amp;ADDRESS(COUNTA(BASIS_Zeilen)+10,MATCH(R_2!L$10,BASIS!$10:$10,0))))),"")</f>
        <v>95</v>
      </c>
      <c r="M11" s="1">
        <f t="array" aca="1" ref="M11" ca="1">IF(ISERROR(MATCH(M$10,$B$11:$B11,0)),MIN(IF(INDIRECT("'R_1'!"&amp;ADDRESS(11,MATCH(R_2!$A11,R_1!$10:$10,0))&amp;":"&amp;ADDRESS(COUNTA(BASIS_Zeilen)+10,MATCH(R_2!$A11,R_1!$10:$10,0)))=1,INDIRECT("'BASIS'!"&amp;ADDRESS(11,MATCH(R_2!M$10,BASIS!$10:$10,0))&amp;":"&amp;ADDRESS(COUNTA(BASIS_Zeilen)+10,MATCH(R_2!M$10,BASIS!$10:$10,0))))),"")</f>
        <v>91</v>
      </c>
      <c r="N11" s="1">
        <f t="array" aca="1" ref="N11" ca="1">IF(ISERROR(MATCH(N$10,$B$11:$B11,0)),MIN(IF(INDIRECT("'R_1'!"&amp;ADDRESS(11,MATCH(R_2!$A11,R_1!$10:$10,0))&amp;":"&amp;ADDRESS(COUNTA(BASIS_Zeilen)+10,MATCH(R_2!$A11,R_1!$10:$10,0)))=1,INDIRECT("'BASIS'!"&amp;ADDRESS(11,MATCH(R_2!N$10,BASIS!$10:$10,0))&amp;":"&amp;ADDRESS(COUNTA(BASIS_Zeilen)+10,MATCH(R_2!N$10,BASIS!$10:$10,0))))),"")</f>
        <v>130</v>
      </c>
      <c r="O11" s="1">
        <f t="array" aca="1" ref="O11" ca="1">IF(ISERROR(MATCH(O$10,$B$11:$B11,0)),MIN(IF(INDIRECT("'R_1'!"&amp;ADDRESS(11,MATCH(R_2!$A11,R_1!$10:$10,0))&amp;":"&amp;ADDRESS(COUNTA(BASIS_Zeilen)+10,MATCH(R_2!$A11,R_1!$10:$10,0)))=1,INDIRECT("'BASIS'!"&amp;ADDRESS(11,MATCH(R_2!O$10,BASIS!$10:$10,0))&amp;":"&amp;ADDRESS(COUNTA(BASIS_Zeilen)+10,MATCH(R_2!O$10,BASIS!$10:$10,0))))),"")</f>
        <v>95</v>
      </c>
      <c r="P11" s="1" t="str">
        <f t="array" aca="1" ref="P11" ca="1">IF(ISERROR(MATCH(P$10,$B$11:$B11,0)),MIN(IF(INDIRECT("'R_1'!"&amp;ADDRESS(11,MATCH(R_2!$A11,R_1!$10:$10,0))&amp;":"&amp;ADDRESS(COUNTA(BASIS_Zeilen)+10,MATCH(R_2!$A11,R_1!$10:$10,0)))=1,INDIRECT("'BASIS'!"&amp;ADDRESS(11,MATCH(R_2!P$10,BASIS!$10:$10,0))&amp;":"&amp;ADDRESS(COUNTA(BASIS_Zeilen)+10,MATCH(R_2!P$10,BASIS!$10:$10,0))))),"")</f>
        <v/>
      </c>
      <c r="Q11" s="1">
        <f t="array" aca="1" ref="Q11" ca="1">IF(ISERROR(MATCH(Q$10,$B$11:$B11,0)),MIN(IF(INDIRECT("'R_1'!"&amp;ADDRESS(11,MATCH(R_2!$A11,R_1!$10:$10,0))&amp;":"&amp;ADDRESS(COUNTA(BASIS_Zeilen)+10,MATCH(R_2!$A11,R_1!$10:$10,0)))=1,INDIRECT("'BASIS'!"&amp;ADDRESS(11,MATCH(R_2!Q$10,BASIS!$10:$10,0))&amp;":"&amp;ADDRESS(COUNTA(BASIS_Zeilen)+10,MATCH(R_2!Q$10,BASIS!$10:$10,0))))),"")</f>
        <v>85</v>
      </c>
      <c r="R11" s="1">
        <f t="array" aca="1" ref="R11" ca="1">IF(ISERROR(MATCH(R$10,$B$11:$B11,0)),MIN(IF(INDIRECT("'R_1'!"&amp;ADDRESS(11,MATCH(R_2!$A11,R_1!$10:$10,0))&amp;":"&amp;ADDRESS(COUNTA(BASIS_Zeilen)+10,MATCH(R_2!$A11,R_1!$10:$10,0)))=1,INDIRECT("'BASIS'!"&amp;ADDRESS(11,MATCH(R_2!R$10,BASIS!$10:$10,0))&amp;":"&amp;ADDRESS(COUNTA(BASIS_Zeilen)+10,MATCH(R_2!R$10,BASIS!$10:$10,0))))),"")</f>
        <v>11</v>
      </c>
      <c r="S11" s="1">
        <f t="array" aca="1" ref="S11" ca="1">IF(ISERROR(MATCH(S$10,$B$11:$B11,0)),MIN(IF(INDIRECT("'R_1'!"&amp;ADDRESS(11,MATCH(R_2!$A11,R_1!$10:$10,0))&amp;":"&amp;ADDRESS(COUNTA(BASIS_Zeilen)+10,MATCH(R_2!$A11,R_1!$10:$10,0)))=1,INDIRECT("'BASIS'!"&amp;ADDRESS(11,MATCH(R_2!S$10,BASIS!$10:$10,0))&amp;":"&amp;ADDRESS(COUNTA(BASIS_Zeilen)+10,MATCH(R_2!S$10,BASIS!$10:$10,0))))),"")</f>
        <v>58</v>
      </c>
      <c r="T11" s="1">
        <f t="array" aca="1" ref="T11" ca="1">IF(ISERROR(MATCH(T$10,$B$11:$B11,0)),MIN(IF(INDIRECT("'R_1'!"&amp;ADDRESS(11,MATCH(R_2!$A11,R_1!$10:$10,0))&amp;":"&amp;ADDRESS(COUNTA(BASIS_Zeilen)+10,MATCH(R_2!$A11,R_1!$10:$10,0)))=1,INDIRECT("'BASIS'!"&amp;ADDRESS(11,MATCH(R_2!T$10,BASIS!$10:$10,0))&amp;":"&amp;ADDRESS(COUNTA(BASIS_Zeilen)+10,MATCH(R_2!T$10,BASIS!$10:$10,0))))),"")</f>
        <v>106</v>
      </c>
      <c r="U11" s="1">
        <f t="array" aca="1" ref="U11" ca="1">IF(ISERROR(MATCH(U$10,$B$11:$B11,0)),MIN(IF(INDIRECT("'R_1'!"&amp;ADDRESS(11,MATCH(R_2!$A11,R_1!$10:$10,0))&amp;":"&amp;ADDRESS(COUNTA(BASIS_Zeilen)+10,MATCH(R_2!$A11,R_1!$10:$10,0)))=1,INDIRECT("'BASIS'!"&amp;ADDRESS(11,MATCH(R_2!U$10,BASIS!$10:$10,0))&amp;":"&amp;ADDRESS(COUNTA(BASIS_Zeilen)+10,MATCH(R_2!U$10,BASIS!$10:$10,0))))),"")</f>
        <v>85</v>
      </c>
      <c r="V11" s="1">
        <f t="array" aca="1" ref="V11" ca="1">IF(ISERROR(MATCH(V$10,$B$11:$B11,0)),MIN(IF(INDIRECT("'R_1'!"&amp;ADDRESS(11,MATCH(R_2!$A11,R_1!$10:$10,0))&amp;":"&amp;ADDRESS(COUNTA(BASIS_Zeilen)+10,MATCH(R_2!$A11,R_1!$10:$10,0)))=1,INDIRECT("'BASIS'!"&amp;ADDRESS(11,MATCH(R_2!V$10,BASIS!$10:$10,0))&amp;":"&amp;ADDRESS(COUNTA(BASIS_Zeilen)+10,MATCH(R_2!V$10,BASIS!$10:$10,0))))),"")</f>
        <v>110</v>
      </c>
      <c r="W11" s="1">
        <f t="array" aca="1" ref="W11" ca="1">IF(ISERROR(MATCH(W$10,$B$11:$B11,0)),MIN(IF(INDIRECT("'R_1'!"&amp;ADDRESS(11,MATCH(R_2!$A11,R_1!$10:$10,0))&amp;":"&amp;ADDRESS(COUNTA(BASIS_Zeilen)+10,MATCH(R_2!$A11,R_1!$10:$10,0)))=1,INDIRECT("'BASIS'!"&amp;ADDRESS(11,MATCH(R_2!W$10,BASIS!$10:$10,0))&amp;":"&amp;ADDRESS(COUNTA(BASIS_Zeilen)+10,MATCH(R_2!W$10,BASIS!$10:$10,0))))),"")</f>
        <v>60</v>
      </c>
      <c r="X11" s="1">
        <f t="array" aca="1" ref="X11" ca="1">IF(ISERROR(MATCH(X$10,$B$11:$B11,0)),MIN(IF(INDIRECT("'R_1'!"&amp;ADDRESS(11,MATCH(R_2!$A11,R_1!$10:$10,0))&amp;":"&amp;ADDRESS(COUNTA(BASIS_Zeilen)+10,MATCH(R_2!$A11,R_1!$10:$10,0)))=1,INDIRECT("'BASIS'!"&amp;ADDRESS(11,MATCH(R_2!X$10,BASIS!$10:$10,0))&amp;":"&amp;ADDRESS(COUNTA(BASIS_Zeilen)+10,MATCH(R_2!X$10,BASIS!$10:$10,0))))),"")</f>
        <v>108</v>
      </c>
      <c r="Y11" s="1">
        <f t="array" aca="1" ref="Y11" ca="1">IF(ISERROR(MATCH(Y$10,$B$11:$B11,0)),MIN(IF(INDIRECT("'R_1'!"&amp;ADDRESS(11,MATCH(R_2!$A11,R_1!$10:$10,0))&amp;":"&amp;ADDRESS(COUNTA(BASIS_Zeilen)+10,MATCH(R_2!$A11,R_1!$10:$10,0)))=1,INDIRECT("'BASIS'!"&amp;ADDRESS(11,MATCH(R_2!Y$10,BASIS!$10:$10,0))&amp;":"&amp;ADDRESS(COUNTA(BASIS_Zeilen)+10,MATCH(R_2!Y$10,BASIS!$10:$10,0))))),"")</f>
        <v>155</v>
      </c>
      <c r="Z11" s="1">
        <f t="array" aca="1" ref="Z11" ca="1">IF(ISERROR(MATCH(Z$10,$B$11:$B11,0)),MIN(IF(INDIRECT("'R_1'!"&amp;ADDRESS(11,MATCH(R_2!$A11,R_1!$10:$10,0))&amp;":"&amp;ADDRESS(COUNTA(BASIS_Zeilen)+10,MATCH(R_2!$A11,R_1!$10:$10,0)))=1,INDIRECT("'BASIS'!"&amp;ADDRESS(11,MATCH(R_2!Z$10,BASIS!$10:$10,0))&amp;":"&amp;ADDRESS(COUNTA(BASIS_Zeilen)+10,MATCH(R_2!Z$10,BASIS!$10:$10,0))))),"")</f>
        <v>108</v>
      </c>
      <c r="AA11" s="1">
        <f t="array" aca="1" ref="AA11" ca="1">IF(ISERROR(MATCH(AA$10,$B$11:$B11,0)),MIN(IF(INDIRECT("'R_1'!"&amp;ADDRESS(11,MATCH(R_2!$A11,R_1!$10:$10,0))&amp;":"&amp;ADDRESS(COUNTA(BASIS_Zeilen)+10,MATCH(R_2!$A11,R_1!$10:$10,0)))=1,INDIRECT("'BASIS'!"&amp;ADDRESS(11,MATCH(R_2!AA$10,BASIS!$10:$10,0))&amp;":"&amp;ADDRESS(COUNTA(BASIS_Zeilen)+10,MATCH(R_2!AA$10,BASIS!$10:$10,0))))),"")</f>
        <v>58</v>
      </c>
      <c r="AB11" s="1">
        <f t="array" aca="1" ref="AB11" ca="1">IF(ISERROR(MATCH(AB$10,$B$11:$B11,0)),MIN(IF(INDIRECT("'R_1'!"&amp;ADDRESS(11,MATCH(R_2!$A11,R_1!$10:$10,0))&amp;":"&amp;ADDRESS(COUNTA(BASIS_Zeilen)+10,MATCH(R_2!$A11,R_1!$10:$10,0)))=1,INDIRECT("'BASIS'!"&amp;ADDRESS(11,MATCH(R_2!AB$10,BASIS!$10:$10,0))&amp;":"&amp;ADDRESS(COUNTA(BASIS_Zeilen)+10,MATCH(R_2!AB$10,BASIS!$10:$10,0))))),"")</f>
        <v>61</v>
      </c>
      <c r="AC11" s="1">
        <f t="array" aca="1" ref="AC11" ca="1">IF(ISERROR(MATCH(AC$10,$B$11:$B11,0)),MIN(IF(INDIRECT("'R_1'!"&amp;ADDRESS(11,MATCH(R_2!$A11,R_1!$10:$10,0))&amp;":"&amp;ADDRESS(COUNTA(BASIS_Zeilen)+10,MATCH(R_2!$A11,R_1!$10:$10,0)))=1,INDIRECT("'BASIS'!"&amp;ADDRESS(11,MATCH(R_2!AC$10,BASIS!$10:$10,0))&amp;":"&amp;ADDRESS(COUNTA(BASIS_Zeilen)+10,MATCH(R_2!AC$10,BASIS!$10:$10,0))))),"")</f>
        <v>60</v>
      </c>
      <c r="AD11" s="1">
        <f t="array" aca="1" ref="AD11" ca="1">IF(ISERROR(MATCH(AD$10,$B$11:$B11,0)),MIN(IF(INDIRECT("'R_1'!"&amp;ADDRESS(11,MATCH(R_2!$A11,R_1!$10:$10,0))&amp;":"&amp;ADDRESS(COUNTA(BASIS_Zeilen)+10,MATCH(R_2!$A11,R_1!$10:$10,0)))=1,INDIRECT("'BASIS'!"&amp;ADDRESS(11,MATCH(R_2!AD$10,BASIS!$10:$10,0))&amp;":"&amp;ADDRESS(COUNTA(BASIS_Zeilen)+10,MATCH(R_2!AD$10,BASIS!$10:$10,0))))),"")</f>
        <v>103</v>
      </c>
      <c r="AE11" s="1">
        <f t="array" aca="1" ref="AE11" ca="1">IF(ISERROR(MATCH(AE$10,$B$11:$B11,0)),MIN(IF(INDIRECT("'R_1'!"&amp;ADDRESS(11,MATCH(R_2!$A11,R_1!$10:$10,0))&amp;":"&amp;ADDRESS(COUNTA(BASIS_Zeilen)+10,MATCH(R_2!$A11,R_1!$10:$10,0)))=1,INDIRECT("'BASIS'!"&amp;ADDRESS(11,MATCH(R_2!AE$10,BASIS!$10:$10,0))&amp;":"&amp;ADDRESS(COUNTA(BASIS_Zeilen)+10,MATCH(R_2!AE$10,BASIS!$10:$10,0))))),"")</f>
        <v>74</v>
      </c>
      <c r="AF11" s="1">
        <f t="array" aca="1" ref="AF11" ca="1">IF(ISERROR(MATCH(AF$10,$B$11:$B11,0)),MIN(IF(INDIRECT("'R_1'!"&amp;ADDRESS(11,MATCH(R_2!$A11,R_1!$10:$10,0))&amp;":"&amp;ADDRESS(COUNTA(BASIS_Zeilen)+10,MATCH(R_2!$A11,R_1!$10:$10,0)))=1,INDIRECT("'BASIS'!"&amp;ADDRESS(11,MATCH(R_2!AF$10,BASIS!$10:$10,0))&amp;":"&amp;ADDRESS(COUNTA(BASIS_Zeilen)+10,MATCH(R_2!AF$10,BASIS!$10:$10,0))))),"")</f>
        <v>60</v>
      </c>
      <c r="AG11" s="1">
        <f t="array" aca="1" ref="AG11" ca="1">IF(ISERROR(MATCH(AG$10,$B$11:$B11,0)),MIN(IF(INDIRECT("'R_1'!"&amp;ADDRESS(11,MATCH(R_2!$A11,R_1!$10:$10,0))&amp;":"&amp;ADDRESS(COUNTA(BASIS_Zeilen)+10,MATCH(R_2!$A11,R_1!$10:$10,0)))=1,INDIRECT("'BASIS'!"&amp;ADDRESS(11,MATCH(R_2!AG$10,BASIS!$10:$10,0))&amp;":"&amp;ADDRESS(COUNTA(BASIS_Zeilen)+10,MATCH(R_2!AG$10,BASIS!$10:$10,0))))),"")</f>
        <v>128</v>
      </c>
      <c r="AH11" s="1">
        <f t="array" aca="1" ref="AH11" ca="1">IF(ISERROR(MATCH(AH$10,$B$11:$B11,0)),MIN(IF(INDIRECT("'R_1'!"&amp;ADDRESS(11,MATCH(R_2!$A11,R_1!$10:$10,0))&amp;":"&amp;ADDRESS(COUNTA(BASIS_Zeilen)+10,MATCH(R_2!$A11,R_1!$10:$10,0)))=1,INDIRECT("'BASIS'!"&amp;ADDRESS(11,MATCH(R_2!AH$10,BASIS!$10:$10,0))&amp;":"&amp;ADDRESS(COUNTA(BASIS_Zeilen)+10,MATCH(R_2!AH$10,BASIS!$10:$10,0))))),"")</f>
        <v>105</v>
      </c>
      <c r="AI11" s="1">
        <f t="array" aca="1" ref="AI11" ca="1">IF(ISERROR(MATCH(AI$10,$B$11:$B11,0)),MIN(IF(INDIRECT("'R_1'!"&amp;ADDRESS(11,MATCH(R_2!$A11,R_1!$10:$10,0))&amp;":"&amp;ADDRESS(COUNTA(BASIS_Zeilen)+10,MATCH(R_2!$A11,R_1!$10:$10,0)))=1,INDIRECT("'BASIS'!"&amp;ADDRESS(11,MATCH(R_2!AI$10,BASIS!$10:$10,0))&amp;":"&amp;ADDRESS(COUNTA(BASIS_Zeilen)+10,MATCH(R_2!AI$10,BASIS!$10:$10,0))))),"")</f>
        <v>103</v>
      </c>
    </row>
    <row r="12" spans="1:35">
      <c r="A12" s="1">
        <f t="shared" si="1"/>
        <v>2</v>
      </c>
      <c r="B12" s="1" t="str">
        <f t="shared" ref="B12:B43" ca="1" si="2">INDIRECT("'R_3'!$B"&amp;ROW(2:2)+10)</f>
        <v>Produkt 23</v>
      </c>
      <c r="C12" s="1">
        <f t="array" aca="1" ref="C12" ca="1">IF(ISERROR(MATCH(C$10,$B$11:$B12,0)),MIN(IF(INDIRECT("'R_1'!"&amp;ADDRESS(11,MATCH(R_2!$A12,R_1!$10:$10,0))&amp;":"&amp;ADDRESS(COUNTA(BASIS_Zeilen)+10,MATCH(R_2!$A12,R_1!$10:$10,0)))=1,INDIRECT("'BASIS'!"&amp;ADDRESS(11,MATCH(R_2!C$10,BASIS!$10:$10,0))&amp;":"&amp;ADDRESS(COUNTA(BASIS_Zeilen)+10,MATCH(R_2!C$10,BASIS!$10:$10,0))))),"")</f>
        <v>60</v>
      </c>
      <c r="D12" s="1">
        <f t="array" aca="1" ref="D12" ca="1">IF(ISERROR(MATCH(D$10,$B$11:$B12,0)),MIN(IF(INDIRECT("'R_1'!"&amp;ADDRESS(11,MATCH(R_2!$A12,R_1!$10:$10,0))&amp;":"&amp;ADDRESS(COUNTA(BASIS_Zeilen)+10,MATCH(R_2!$A12,R_1!$10:$10,0)))=1,INDIRECT("'BASIS'!"&amp;ADDRESS(11,MATCH(R_2!D$10,BASIS!$10:$10,0))&amp;":"&amp;ADDRESS(COUNTA(BASIS_Zeilen)+10,MATCH(R_2!D$10,BASIS!$10:$10,0))))),"")</f>
        <v>81</v>
      </c>
      <c r="E12" s="1">
        <f t="array" aca="1" ref="E12" ca="1">IF(ISERROR(MATCH(E$10,$B$11:$B12,0)),MIN(IF(INDIRECT("'R_1'!"&amp;ADDRESS(11,MATCH(R_2!$A12,R_1!$10:$10,0))&amp;":"&amp;ADDRESS(COUNTA(BASIS_Zeilen)+10,MATCH(R_2!$A12,R_1!$10:$10,0)))=1,INDIRECT("'BASIS'!"&amp;ADDRESS(11,MATCH(R_2!E$10,BASIS!$10:$10,0))&amp;":"&amp;ADDRESS(COUNTA(BASIS_Zeilen)+10,MATCH(R_2!E$10,BASIS!$10:$10,0))))),"")</f>
        <v>74</v>
      </c>
      <c r="F12" s="1">
        <f t="array" aca="1" ref="F12" ca="1">IF(ISERROR(MATCH(F$10,$B$11:$B12,0)),MIN(IF(INDIRECT("'R_1'!"&amp;ADDRESS(11,MATCH(R_2!$A12,R_1!$10:$10,0))&amp;":"&amp;ADDRESS(COUNTA(BASIS_Zeilen)+10,MATCH(R_2!$A12,R_1!$10:$10,0)))=1,INDIRECT("'BASIS'!"&amp;ADDRESS(11,MATCH(R_2!F$10,BASIS!$10:$10,0))&amp;":"&amp;ADDRESS(COUNTA(BASIS_Zeilen)+10,MATCH(R_2!F$10,BASIS!$10:$10,0))))),"")</f>
        <v>91</v>
      </c>
      <c r="G12" s="1">
        <f t="array" aca="1" ref="G12" ca="1">IF(ISERROR(MATCH(G$10,$B$11:$B12,0)),MIN(IF(INDIRECT("'R_1'!"&amp;ADDRESS(11,MATCH(R_2!$A12,R_1!$10:$10,0))&amp;":"&amp;ADDRESS(COUNTA(BASIS_Zeilen)+10,MATCH(R_2!$A12,R_1!$10:$10,0)))=1,INDIRECT("'BASIS'!"&amp;ADDRESS(11,MATCH(R_2!G$10,BASIS!$10:$10,0))&amp;":"&amp;ADDRESS(COUNTA(BASIS_Zeilen)+10,MATCH(R_2!G$10,BASIS!$10:$10,0))))),"")</f>
        <v>110</v>
      </c>
      <c r="H12" s="1">
        <f t="array" aca="1" ref="H12" ca="1">IF(ISERROR(MATCH(H$10,$B$11:$B12,0)),MIN(IF(INDIRECT("'R_1'!"&amp;ADDRESS(11,MATCH(R_2!$A12,R_1!$10:$10,0))&amp;":"&amp;ADDRESS(COUNTA(BASIS_Zeilen)+10,MATCH(R_2!$A12,R_1!$10:$10,0)))=1,INDIRECT("'BASIS'!"&amp;ADDRESS(11,MATCH(R_2!H$10,BASIS!$10:$10,0))&amp;":"&amp;ADDRESS(COUNTA(BASIS_Zeilen)+10,MATCH(R_2!H$10,BASIS!$10:$10,0))))),"")</f>
        <v>119</v>
      </c>
      <c r="I12" s="1">
        <f t="array" aca="1" ref="I12" ca="1">IF(ISERROR(MATCH(I$10,$B$11:$B12,0)),MIN(IF(INDIRECT("'R_1'!"&amp;ADDRESS(11,MATCH(R_2!$A12,R_1!$10:$10,0))&amp;":"&amp;ADDRESS(COUNTA(BASIS_Zeilen)+10,MATCH(R_2!$A12,R_1!$10:$10,0)))=1,INDIRECT("'BASIS'!"&amp;ADDRESS(11,MATCH(R_2!I$10,BASIS!$10:$10,0))&amp;":"&amp;ADDRESS(COUNTA(BASIS_Zeilen)+10,MATCH(R_2!I$10,BASIS!$10:$10,0))))),"")</f>
        <v>138</v>
      </c>
      <c r="J12" s="1">
        <f t="array" aca="1" ref="J12" ca="1">IF(ISERROR(MATCH(J$10,$B$11:$B12,0)),MIN(IF(INDIRECT("'R_1'!"&amp;ADDRESS(11,MATCH(R_2!$A12,R_1!$10:$10,0))&amp;":"&amp;ADDRESS(COUNTA(BASIS_Zeilen)+10,MATCH(R_2!$A12,R_1!$10:$10,0)))=1,INDIRECT("'BASIS'!"&amp;ADDRESS(11,MATCH(R_2!J$10,BASIS!$10:$10,0))&amp;":"&amp;ADDRESS(COUNTA(BASIS_Zeilen)+10,MATCH(R_2!J$10,BASIS!$10:$10,0))))),"")</f>
        <v>135</v>
      </c>
      <c r="K12" s="1">
        <f t="array" aca="1" ref="K12" ca="1">IF(ISERROR(MATCH(K$10,$B$11:$B12,0)),MIN(IF(INDIRECT("'R_1'!"&amp;ADDRESS(11,MATCH(R_2!$A12,R_1!$10:$10,0))&amp;":"&amp;ADDRESS(COUNTA(BASIS_Zeilen)+10,MATCH(R_2!$A12,R_1!$10:$10,0)))=1,INDIRECT("'BASIS'!"&amp;ADDRESS(11,MATCH(R_2!K$10,BASIS!$10:$10,0))&amp;":"&amp;ADDRESS(COUNTA(BASIS_Zeilen)+10,MATCH(R_2!K$10,BASIS!$10:$10,0))))),"")</f>
        <v>75</v>
      </c>
      <c r="L12" s="1">
        <f t="array" aca="1" ref="L12" ca="1">IF(ISERROR(MATCH(L$10,$B$11:$B12,0)),MIN(IF(INDIRECT("'R_1'!"&amp;ADDRESS(11,MATCH(R_2!$A12,R_1!$10:$10,0))&amp;":"&amp;ADDRESS(COUNTA(BASIS_Zeilen)+10,MATCH(R_2!$A12,R_1!$10:$10,0)))=1,INDIRECT("'BASIS'!"&amp;ADDRESS(11,MATCH(R_2!L$10,BASIS!$10:$10,0))&amp;":"&amp;ADDRESS(COUNTA(BASIS_Zeilen)+10,MATCH(R_2!L$10,BASIS!$10:$10,0))))),"")</f>
        <v>95</v>
      </c>
      <c r="M12" s="1">
        <f t="array" aca="1" ref="M12" ca="1">IF(ISERROR(MATCH(M$10,$B$11:$B12,0)),MIN(IF(INDIRECT("'R_1'!"&amp;ADDRESS(11,MATCH(R_2!$A12,R_1!$10:$10,0))&amp;":"&amp;ADDRESS(COUNTA(BASIS_Zeilen)+10,MATCH(R_2!$A12,R_1!$10:$10,0)))=1,INDIRECT("'BASIS'!"&amp;ADDRESS(11,MATCH(R_2!M$10,BASIS!$10:$10,0))&amp;":"&amp;ADDRESS(COUNTA(BASIS_Zeilen)+10,MATCH(R_2!M$10,BASIS!$10:$10,0))))),"")</f>
        <v>91</v>
      </c>
      <c r="N12" s="1">
        <f t="array" aca="1" ref="N12" ca="1">IF(ISERROR(MATCH(N$10,$B$11:$B12,0)),MIN(IF(INDIRECT("'R_1'!"&amp;ADDRESS(11,MATCH(R_2!$A12,R_1!$10:$10,0))&amp;":"&amp;ADDRESS(COUNTA(BASIS_Zeilen)+10,MATCH(R_2!$A12,R_1!$10:$10,0)))=1,INDIRECT("'BASIS'!"&amp;ADDRESS(11,MATCH(R_2!N$10,BASIS!$10:$10,0))&amp;":"&amp;ADDRESS(COUNTA(BASIS_Zeilen)+10,MATCH(R_2!N$10,BASIS!$10:$10,0))))),"")</f>
        <v>130</v>
      </c>
      <c r="O12" s="1">
        <f t="array" aca="1" ref="O12" ca="1">IF(ISERROR(MATCH(O$10,$B$11:$B12,0)),MIN(IF(INDIRECT("'R_1'!"&amp;ADDRESS(11,MATCH(R_2!$A12,R_1!$10:$10,0))&amp;":"&amp;ADDRESS(COUNTA(BASIS_Zeilen)+10,MATCH(R_2!$A12,R_1!$10:$10,0)))=1,INDIRECT("'BASIS'!"&amp;ADDRESS(11,MATCH(R_2!O$10,BASIS!$10:$10,0))&amp;":"&amp;ADDRESS(COUNTA(BASIS_Zeilen)+10,MATCH(R_2!O$10,BASIS!$10:$10,0))))),"")</f>
        <v>95</v>
      </c>
      <c r="P12" s="1" t="str">
        <f t="array" aca="1" ref="P12" ca="1">IF(ISERROR(MATCH(P$10,$B$11:$B12,0)),MIN(IF(INDIRECT("'R_1'!"&amp;ADDRESS(11,MATCH(R_2!$A12,R_1!$10:$10,0))&amp;":"&amp;ADDRESS(COUNTA(BASIS_Zeilen)+10,MATCH(R_2!$A12,R_1!$10:$10,0)))=1,INDIRECT("'BASIS'!"&amp;ADDRESS(11,MATCH(R_2!P$10,BASIS!$10:$10,0))&amp;":"&amp;ADDRESS(COUNTA(BASIS_Zeilen)+10,MATCH(R_2!P$10,BASIS!$10:$10,0))))),"")</f>
        <v/>
      </c>
      <c r="Q12" s="1">
        <f t="array" aca="1" ref="Q12" ca="1">IF(ISERROR(MATCH(Q$10,$B$11:$B12,0)),MIN(IF(INDIRECT("'R_1'!"&amp;ADDRESS(11,MATCH(R_2!$A12,R_1!$10:$10,0))&amp;":"&amp;ADDRESS(COUNTA(BASIS_Zeilen)+10,MATCH(R_2!$A12,R_1!$10:$10,0)))=1,INDIRECT("'BASIS'!"&amp;ADDRESS(11,MATCH(R_2!Q$10,BASIS!$10:$10,0))&amp;":"&amp;ADDRESS(COUNTA(BASIS_Zeilen)+10,MATCH(R_2!Q$10,BASIS!$10:$10,0))))),"")</f>
        <v>85</v>
      </c>
      <c r="R12" s="1">
        <f t="array" aca="1" ref="R12" ca="1">IF(ISERROR(MATCH(R$10,$B$11:$B12,0)),MIN(IF(INDIRECT("'R_1'!"&amp;ADDRESS(11,MATCH(R_2!$A12,R_1!$10:$10,0))&amp;":"&amp;ADDRESS(COUNTA(BASIS_Zeilen)+10,MATCH(R_2!$A12,R_1!$10:$10,0)))=1,INDIRECT("'BASIS'!"&amp;ADDRESS(11,MATCH(R_2!R$10,BASIS!$10:$10,0))&amp;":"&amp;ADDRESS(COUNTA(BASIS_Zeilen)+10,MATCH(R_2!R$10,BASIS!$10:$10,0))))),"")</f>
        <v>11</v>
      </c>
      <c r="S12" s="1">
        <f t="array" aca="1" ref="S12" ca="1">IF(ISERROR(MATCH(S$10,$B$11:$B12,0)),MIN(IF(INDIRECT("'R_1'!"&amp;ADDRESS(11,MATCH(R_2!$A12,R_1!$10:$10,0))&amp;":"&amp;ADDRESS(COUNTA(BASIS_Zeilen)+10,MATCH(R_2!$A12,R_1!$10:$10,0)))=1,INDIRECT("'BASIS'!"&amp;ADDRESS(11,MATCH(R_2!S$10,BASIS!$10:$10,0))&amp;":"&amp;ADDRESS(COUNTA(BASIS_Zeilen)+10,MATCH(R_2!S$10,BASIS!$10:$10,0))))),"")</f>
        <v>58</v>
      </c>
      <c r="T12" s="1">
        <f t="array" aca="1" ref="T12" ca="1">IF(ISERROR(MATCH(T$10,$B$11:$B12,0)),MIN(IF(INDIRECT("'R_1'!"&amp;ADDRESS(11,MATCH(R_2!$A12,R_1!$10:$10,0))&amp;":"&amp;ADDRESS(COUNTA(BASIS_Zeilen)+10,MATCH(R_2!$A12,R_1!$10:$10,0)))=1,INDIRECT("'BASIS'!"&amp;ADDRESS(11,MATCH(R_2!T$10,BASIS!$10:$10,0))&amp;":"&amp;ADDRESS(COUNTA(BASIS_Zeilen)+10,MATCH(R_2!T$10,BASIS!$10:$10,0))))),"")</f>
        <v>106</v>
      </c>
      <c r="U12" s="1">
        <f t="array" aca="1" ref="U12" ca="1">IF(ISERROR(MATCH(U$10,$B$11:$B12,0)),MIN(IF(INDIRECT("'R_1'!"&amp;ADDRESS(11,MATCH(R_2!$A12,R_1!$10:$10,0))&amp;":"&amp;ADDRESS(COUNTA(BASIS_Zeilen)+10,MATCH(R_2!$A12,R_1!$10:$10,0)))=1,INDIRECT("'BASIS'!"&amp;ADDRESS(11,MATCH(R_2!U$10,BASIS!$10:$10,0))&amp;":"&amp;ADDRESS(COUNTA(BASIS_Zeilen)+10,MATCH(R_2!U$10,BASIS!$10:$10,0))))),"")</f>
        <v>85</v>
      </c>
      <c r="V12" s="1">
        <f t="array" aca="1" ref="V12" ca="1">IF(ISERROR(MATCH(V$10,$B$11:$B12,0)),MIN(IF(INDIRECT("'R_1'!"&amp;ADDRESS(11,MATCH(R_2!$A12,R_1!$10:$10,0))&amp;":"&amp;ADDRESS(COUNTA(BASIS_Zeilen)+10,MATCH(R_2!$A12,R_1!$10:$10,0)))=1,INDIRECT("'BASIS'!"&amp;ADDRESS(11,MATCH(R_2!V$10,BASIS!$10:$10,0))&amp;":"&amp;ADDRESS(COUNTA(BASIS_Zeilen)+10,MATCH(R_2!V$10,BASIS!$10:$10,0))))),"")</f>
        <v>110</v>
      </c>
      <c r="W12" s="1">
        <f t="array" aca="1" ref="W12" ca="1">IF(ISERROR(MATCH(W$10,$B$11:$B12,0)),MIN(IF(INDIRECT("'R_1'!"&amp;ADDRESS(11,MATCH(R_2!$A12,R_1!$10:$10,0))&amp;":"&amp;ADDRESS(COUNTA(BASIS_Zeilen)+10,MATCH(R_2!$A12,R_1!$10:$10,0)))=1,INDIRECT("'BASIS'!"&amp;ADDRESS(11,MATCH(R_2!W$10,BASIS!$10:$10,0))&amp;":"&amp;ADDRESS(COUNTA(BASIS_Zeilen)+10,MATCH(R_2!W$10,BASIS!$10:$10,0))))),"")</f>
        <v>60</v>
      </c>
      <c r="X12" s="1">
        <f t="array" aca="1" ref="X12" ca="1">IF(ISERROR(MATCH(X$10,$B$11:$B12,0)),MIN(IF(INDIRECT("'R_1'!"&amp;ADDRESS(11,MATCH(R_2!$A12,R_1!$10:$10,0))&amp;":"&amp;ADDRESS(COUNTA(BASIS_Zeilen)+10,MATCH(R_2!$A12,R_1!$10:$10,0)))=1,INDIRECT("'BASIS'!"&amp;ADDRESS(11,MATCH(R_2!X$10,BASIS!$10:$10,0))&amp;":"&amp;ADDRESS(COUNTA(BASIS_Zeilen)+10,MATCH(R_2!X$10,BASIS!$10:$10,0))))),"")</f>
        <v>108</v>
      </c>
      <c r="Y12" s="1" t="str">
        <f t="array" aca="1" ref="Y12" ca="1">IF(ISERROR(MATCH(Y$10,$B$11:$B12,0)),MIN(IF(INDIRECT("'R_1'!"&amp;ADDRESS(11,MATCH(R_2!$A12,R_1!$10:$10,0))&amp;":"&amp;ADDRESS(COUNTA(BASIS_Zeilen)+10,MATCH(R_2!$A12,R_1!$10:$10,0)))=1,INDIRECT("'BASIS'!"&amp;ADDRESS(11,MATCH(R_2!Y$10,BASIS!$10:$10,0))&amp;":"&amp;ADDRESS(COUNTA(BASIS_Zeilen)+10,MATCH(R_2!Y$10,BASIS!$10:$10,0))))),"")</f>
        <v/>
      </c>
      <c r="Z12" s="1">
        <f t="array" aca="1" ref="Z12" ca="1">IF(ISERROR(MATCH(Z$10,$B$11:$B12,0)),MIN(IF(INDIRECT("'R_1'!"&amp;ADDRESS(11,MATCH(R_2!$A12,R_1!$10:$10,0))&amp;":"&amp;ADDRESS(COUNTA(BASIS_Zeilen)+10,MATCH(R_2!$A12,R_1!$10:$10,0)))=1,INDIRECT("'BASIS'!"&amp;ADDRESS(11,MATCH(R_2!Z$10,BASIS!$10:$10,0))&amp;":"&amp;ADDRESS(COUNTA(BASIS_Zeilen)+10,MATCH(R_2!Z$10,BASIS!$10:$10,0))))),"")</f>
        <v>108</v>
      </c>
      <c r="AA12" s="1">
        <f t="array" aca="1" ref="AA12" ca="1">IF(ISERROR(MATCH(AA$10,$B$11:$B12,0)),MIN(IF(INDIRECT("'R_1'!"&amp;ADDRESS(11,MATCH(R_2!$A12,R_1!$10:$10,0))&amp;":"&amp;ADDRESS(COUNTA(BASIS_Zeilen)+10,MATCH(R_2!$A12,R_1!$10:$10,0)))=1,INDIRECT("'BASIS'!"&amp;ADDRESS(11,MATCH(R_2!AA$10,BASIS!$10:$10,0))&amp;":"&amp;ADDRESS(COUNTA(BASIS_Zeilen)+10,MATCH(R_2!AA$10,BASIS!$10:$10,0))))),"")</f>
        <v>58</v>
      </c>
      <c r="AB12" s="1">
        <f t="array" aca="1" ref="AB12" ca="1">IF(ISERROR(MATCH(AB$10,$B$11:$B12,0)),MIN(IF(INDIRECT("'R_1'!"&amp;ADDRESS(11,MATCH(R_2!$A12,R_1!$10:$10,0))&amp;":"&amp;ADDRESS(COUNTA(BASIS_Zeilen)+10,MATCH(R_2!$A12,R_1!$10:$10,0)))=1,INDIRECT("'BASIS'!"&amp;ADDRESS(11,MATCH(R_2!AB$10,BASIS!$10:$10,0))&amp;":"&amp;ADDRESS(COUNTA(BASIS_Zeilen)+10,MATCH(R_2!AB$10,BASIS!$10:$10,0))))),"")</f>
        <v>61</v>
      </c>
      <c r="AC12" s="1">
        <f t="array" aca="1" ref="AC12" ca="1">IF(ISERROR(MATCH(AC$10,$B$11:$B12,0)),MIN(IF(INDIRECT("'R_1'!"&amp;ADDRESS(11,MATCH(R_2!$A12,R_1!$10:$10,0))&amp;":"&amp;ADDRESS(COUNTA(BASIS_Zeilen)+10,MATCH(R_2!$A12,R_1!$10:$10,0)))=1,INDIRECT("'BASIS'!"&amp;ADDRESS(11,MATCH(R_2!AC$10,BASIS!$10:$10,0))&amp;":"&amp;ADDRESS(COUNTA(BASIS_Zeilen)+10,MATCH(R_2!AC$10,BASIS!$10:$10,0))))),"")</f>
        <v>60</v>
      </c>
      <c r="AD12" s="1">
        <f t="array" aca="1" ref="AD12" ca="1">IF(ISERROR(MATCH(AD$10,$B$11:$B12,0)),MIN(IF(INDIRECT("'R_1'!"&amp;ADDRESS(11,MATCH(R_2!$A12,R_1!$10:$10,0))&amp;":"&amp;ADDRESS(COUNTA(BASIS_Zeilen)+10,MATCH(R_2!$A12,R_1!$10:$10,0)))=1,INDIRECT("'BASIS'!"&amp;ADDRESS(11,MATCH(R_2!AD$10,BASIS!$10:$10,0))&amp;":"&amp;ADDRESS(COUNTA(BASIS_Zeilen)+10,MATCH(R_2!AD$10,BASIS!$10:$10,0))))),"")</f>
        <v>103</v>
      </c>
      <c r="AE12" s="1">
        <f t="array" aca="1" ref="AE12" ca="1">IF(ISERROR(MATCH(AE$10,$B$11:$B12,0)),MIN(IF(INDIRECT("'R_1'!"&amp;ADDRESS(11,MATCH(R_2!$A12,R_1!$10:$10,0))&amp;":"&amp;ADDRESS(COUNTA(BASIS_Zeilen)+10,MATCH(R_2!$A12,R_1!$10:$10,0)))=1,INDIRECT("'BASIS'!"&amp;ADDRESS(11,MATCH(R_2!AE$10,BASIS!$10:$10,0))&amp;":"&amp;ADDRESS(COUNTA(BASIS_Zeilen)+10,MATCH(R_2!AE$10,BASIS!$10:$10,0))))),"")</f>
        <v>74</v>
      </c>
      <c r="AF12" s="1">
        <f t="array" aca="1" ref="AF12" ca="1">IF(ISERROR(MATCH(AF$10,$B$11:$B12,0)),MIN(IF(INDIRECT("'R_1'!"&amp;ADDRESS(11,MATCH(R_2!$A12,R_1!$10:$10,0))&amp;":"&amp;ADDRESS(COUNTA(BASIS_Zeilen)+10,MATCH(R_2!$A12,R_1!$10:$10,0)))=1,INDIRECT("'BASIS'!"&amp;ADDRESS(11,MATCH(R_2!AF$10,BASIS!$10:$10,0))&amp;":"&amp;ADDRESS(COUNTA(BASIS_Zeilen)+10,MATCH(R_2!AF$10,BASIS!$10:$10,0))))),"")</f>
        <v>60</v>
      </c>
      <c r="AG12" s="1">
        <f t="array" aca="1" ref="AG12" ca="1">IF(ISERROR(MATCH(AG$10,$B$11:$B12,0)),MIN(IF(INDIRECT("'R_1'!"&amp;ADDRESS(11,MATCH(R_2!$A12,R_1!$10:$10,0))&amp;":"&amp;ADDRESS(COUNTA(BASIS_Zeilen)+10,MATCH(R_2!$A12,R_1!$10:$10,0)))=1,INDIRECT("'BASIS'!"&amp;ADDRESS(11,MATCH(R_2!AG$10,BASIS!$10:$10,0))&amp;":"&amp;ADDRESS(COUNTA(BASIS_Zeilen)+10,MATCH(R_2!AG$10,BASIS!$10:$10,0))))),"")</f>
        <v>128</v>
      </c>
      <c r="AH12" s="1">
        <f t="array" aca="1" ref="AH12" ca="1">IF(ISERROR(MATCH(AH$10,$B$11:$B12,0)),MIN(IF(INDIRECT("'R_1'!"&amp;ADDRESS(11,MATCH(R_2!$A12,R_1!$10:$10,0))&amp;":"&amp;ADDRESS(COUNTA(BASIS_Zeilen)+10,MATCH(R_2!$A12,R_1!$10:$10,0)))=1,INDIRECT("'BASIS'!"&amp;ADDRESS(11,MATCH(R_2!AH$10,BASIS!$10:$10,0))&amp;":"&amp;ADDRESS(COUNTA(BASIS_Zeilen)+10,MATCH(R_2!AH$10,BASIS!$10:$10,0))))),"")</f>
        <v>105</v>
      </c>
      <c r="AI12" s="1">
        <f t="array" aca="1" ref="AI12" ca="1">IF(ISERROR(MATCH(AI$10,$B$11:$B12,0)),MIN(IF(INDIRECT("'R_1'!"&amp;ADDRESS(11,MATCH(R_2!$A12,R_1!$10:$10,0))&amp;":"&amp;ADDRESS(COUNTA(BASIS_Zeilen)+10,MATCH(R_2!$A12,R_1!$10:$10,0)))=1,INDIRECT("'BASIS'!"&amp;ADDRESS(11,MATCH(R_2!AI$10,BASIS!$10:$10,0))&amp;":"&amp;ADDRESS(COUNTA(BASIS_Zeilen)+10,MATCH(R_2!AI$10,BASIS!$10:$10,0))))),"")</f>
        <v>103</v>
      </c>
    </row>
    <row r="13" spans="1:35">
      <c r="A13" s="1">
        <f t="shared" si="1"/>
        <v>3</v>
      </c>
      <c r="B13" s="1" t="str">
        <f t="shared" ca="1" si="2"/>
        <v>Produkt 12</v>
      </c>
      <c r="C13" s="1">
        <f t="array" aca="1" ref="C13" ca="1">IF(ISERROR(MATCH(C$10,$B$11:$B13,0)),MIN(IF(INDIRECT("'R_1'!"&amp;ADDRESS(11,MATCH(R_2!$A13,R_1!$10:$10,0))&amp;":"&amp;ADDRESS(COUNTA(BASIS_Zeilen)+10,MATCH(R_2!$A13,R_1!$10:$10,0)))=1,INDIRECT("'BASIS'!"&amp;ADDRESS(11,MATCH(R_2!C$10,BASIS!$10:$10,0))&amp;":"&amp;ADDRESS(COUNTA(BASIS_Zeilen)+10,MATCH(R_2!C$10,BASIS!$10:$10,0))))),"")</f>
        <v>60</v>
      </c>
      <c r="D13" s="1">
        <f t="array" aca="1" ref="D13" ca="1">IF(ISERROR(MATCH(D$10,$B$11:$B13,0)),MIN(IF(INDIRECT("'R_1'!"&amp;ADDRESS(11,MATCH(R_2!$A13,R_1!$10:$10,0))&amp;":"&amp;ADDRESS(COUNTA(BASIS_Zeilen)+10,MATCH(R_2!$A13,R_1!$10:$10,0)))=1,INDIRECT("'BASIS'!"&amp;ADDRESS(11,MATCH(R_2!D$10,BASIS!$10:$10,0))&amp;":"&amp;ADDRESS(COUNTA(BASIS_Zeilen)+10,MATCH(R_2!D$10,BASIS!$10:$10,0))))),"")</f>
        <v>81</v>
      </c>
      <c r="E13" s="1">
        <f t="array" aca="1" ref="E13" ca="1">IF(ISERROR(MATCH(E$10,$B$11:$B13,0)),MIN(IF(INDIRECT("'R_1'!"&amp;ADDRESS(11,MATCH(R_2!$A13,R_1!$10:$10,0))&amp;":"&amp;ADDRESS(COUNTA(BASIS_Zeilen)+10,MATCH(R_2!$A13,R_1!$10:$10,0)))=1,INDIRECT("'BASIS'!"&amp;ADDRESS(11,MATCH(R_2!E$10,BASIS!$10:$10,0))&amp;":"&amp;ADDRESS(COUNTA(BASIS_Zeilen)+10,MATCH(R_2!E$10,BASIS!$10:$10,0))))),"")</f>
        <v>74</v>
      </c>
      <c r="F13" s="1">
        <f t="array" aca="1" ref="F13" ca="1">IF(ISERROR(MATCH(F$10,$B$11:$B13,0)),MIN(IF(INDIRECT("'R_1'!"&amp;ADDRESS(11,MATCH(R_2!$A13,R_1!$10:$10,0))&amp;":"&amp;ADDRESS(COUNTA(BASIS_Zeilen)+10,MATCH(R_2!$A13,R_1!$10:$10,0)))=1,INDIRECT("'BASIS'!"&amp;ADDRESS(11,MATCH(R_2!F$10,BASIS!$10:$10,0))&amp;":"&amp;ADDRESS(COUNTA(BASIS_Zeilen)+10,MATCH(R_2!F$10,BASIS!$10:$10,0))))),"")</f>
        <v>91</v>
      </c>
      <c r="G13" s="1">
        <f t="array" aca="1" ref="G13" ca="1">IF(ISERROR(MATCH(G$10,$B$11:$B13,0)),MIN(IF(INDIRECT("'R_1'!"&amp;ADDRESS(11,MATCH(R_2!$A13,R_1!$10:$10,0))&amp;":"&amp;ADDRESS(COUNTA(BASIS_Zeilen)+10,MATCH(R_2!$A13,R_1!$10:$10,0)))=1,INDIRECT("'BASIS'!"&amp;ADDRESS(11,MATCH(R_2!G$10,BASIS!$10:$10,0))&amp;":"&amp;ADDRESS(COUNTA(BASIS_Zeilen)+10,MATCH(R_2!G$10,BASIS!$10:$10,0))))),"")</f>
        <v>110</v>
      </c>
      <c r="H13" s="1">
        <f t="array" aca="1" ref="H13" ca="1">IF(ISERROR(MATCH(H$10,$B$11:$B13,0)),MIN(IF(INDIRECT("'R_1'!"&amp;ADDRESS(11,MATCH(R_2!$A13,R_1!$10:$10,0))&amp;":"&amp;ADDRESS(COUNTA(BASIS_Zeilen)+10,MATCH(R_2!$A13,R_1!$10:$10,0)))=1,INDIRECT("'BASIS'!"&amp;ADDRESS(11,MATCH(R_2!H$10,BASIS!$10:$10,0))&amp;":"&amp;ADDRESS(COUNTA(BASIS_Zeilen)+10,MATCH(R_2!H$10,BASIS!$10:$10,0))))),"")</f>
        <v>119</v>
      </c>
      <c r="I13" s="1">
        <f t="array" aca="1" ref="I13" ca="1">IF(ISERROR(MATCH(I$10,$B$11:$B13,0)),MIN(IF(INDIRECT("'R_1'!"&amp;ADDRESS(11,MATCH(R_2!$A13,R_1!$10:$10,0))&amp;":"&amp;ADDRESS(COUNTA(BASIS_Zeilen)+10,MATCH(R_2!$A13,R_1!$10:$10,0)))=1,INDIRECT("'BASIS'!"&amp;ADDRESS(11,MATCH(R_2!I$10,BASIS!$10:$10,0))&amp;":"&amp;ADDRESS(COUNTA(BASIS_Zeilen)+10,MATCH(R_2!I$10,BASIS!$10:$10,0))))),"")</f>
        <v>138</v>
      </c>
      <c r="J13" s="1">
        <f t="array" aca="1" ref="J13" ca="1">IF(ISERROR(MATCH(J$10,$B$11:$B13,0)),MIN(IF(INDIRECT("'R_1'!"&amp;ADDRESS(11,MATCH(R_2!$A13,R_1!$10:$10,0))&amp;":"&amp;ADDRESS(COUNTA(BASIS_Zeilen)+10,MATCH(R_2!$A13,R_1!$10:$10,0)))=1,INDIRECT("'BASIS'!"&amp;ADDRESS(11,MATCH(R_2!J$10,BASIS!$10:$10,0))&amp;":"&amp;ADDRESS(COUNTA(BASIS_Zeilen)+10,MATCH(R_2!J$10,BASIS!$10:$10,0))))),"")</f>
        <v>135</v>
      </c>
      <c r="K13" s="1">
        <f t="array" aca="1" ref="K13" ca="1">IF(ISERROR(MATCH(K$10,$B$11:$B13,0)),MIN(IF(INDIRECT("'R_1'!"&amp;ADDRESS(11,MATCH(R_2!$A13,R_1!$10:$10,0))&amp;":"&amp;ADDRESS(COUNTA(BASIS_Zeilen)+10,MATCH(R_2!$A13,R_1!$10:$10,0)))=1,INDIRECT("'BASIS'!"&amp;ADDRESS(11,MATCH(R_2!K$10,BASIS!$10:$10,0))&amp;":"&amp;ADDRESS(COUNTA(BASIS_Zeilen)+10,MATCH(R_2!K$10,BASIS!$10:$10,0))))),"")</f>
        <v>75</v>
      </c>
      <c r="L13" s="1">
        <f t="array" aca="1" ref="L13" ca="1">IF(ISERROR(MATCH(L$10,$B$11:$B13,0)),MIN(IF(INDIRECT("'R_1'!"&amp;ADDRESS(11,MATCH(R_2!$A13,R_1!$10:$10,0))&amp;":"&amp;ADDRESS(COUNTA(BASIS_Zeilen)+10,MATCH(R_2!$A13,R_1!$10:$10,0)))=1,INDIRECT("'BASIS'!"&amp;ADDRESS(11,MATCH(R_2!L$10,BASIS!$10:$10,0))&amp;":"&amp;ADDRESS(COUNTA(BASIS_Zeilen)+10,MATCH(R_2!L$10,BASIS!$10:$10,0))))),"")</f>
        <v>95</v>
      </c>
      <c r="M13" s="1">
        <f t="array" aca="1" ref="M13" ca="1">IF(ISERROR(MATCH(M$10,$B$11:$B13,0)),MIN(IF(INDIRECT("'R_1'!"&amp;ADDRESS(11,MATCH(R_2!$A13,R_1!$10:$10,0))&amp;":"&amp;ADDRESS(COUNTA(BASIS_Zeilen)+10,MATCH(R_2!$A13,R_1!$10:$10,0)))=1,INDIRECT("'BASIS'!"&amp;ADDRESS(11,MATCH(R_2!M$10,BASIS!$10:$10,0))&amp;":"&amp;ADDRESS(COUNTA(BASIS_Zeilen)+10,MATCH(R_2!M$10,BASIS!$10:$10,0))))),"")</f>
        <v>91</v>
      </c>
      <c r="N13" s="1" t="str">
        <f t="array" aca="1" ref="N13" ca="1">IF(ISERROR(MATCH(N$10,$B$11:$B13,0)),MIN(IF(INDIRECT("'R_1'!"&amp;ADDRESS(11,MATCH(R_2!$A13,R_1!$10:$10,0))&amp;":"&amp;ADDRESS(COUNTA(BASIS_Zeilen)+10,MATCH(R_2!$A13,R_1!$10:$10,0)))=1,INDIRECT("'BASIS'!"&amp;ADDRESS(11,MATCH(R_2!N$10,BASIS!$10:$10,0))&amp;":"&amp;ADDRESS(COUNTA(BASIS_Zeilen)+10,MATCH(R_2!N$10,BASIS!$10:$10,0))))),"")</f>
        <v/>
      </c>
      <c r="O13" s="1">
        <f t="array" aca="1" ref="O13" ca="1">IF(ISERROR(MATCH(O$10,$B$11:$B13,0)),MIN(IF(INDIRECT("'R_1'!"&amp;ADDRESS(11,MATCH(R_2!$A13,R_1!$10:$10,0))&amp;":"&amp;ADDRESS(COUNTA(BASIS_Zeilen)+10,MATCH(R_2!$A13,R_1!$10:$10,0)))=1,INDIRECT("'BASIS'!"&amp;ADDRESS(11,MATCH(R_2!O$10,BASIS!$10:$10,0))&amp;":"&amp;ADDRESS(COUNTA(BASIS_Zeilen)+10,MATCH(R_2!O$10,BASIS!$10:$10,0))))),"")</f>
        <v>95</v>
      </c>
      <c r="P13" s="1" t="str">
        <f t="array" aca="1" ref="P13" ca="1">IF(ISERROR(MATCH(P$10,$B$11:$B13,0)),MIN(IF(INDIRECT("'R_1'!"&amp;ADDRESS(11,MATCH(R_2!$A13,R_1!$10:$10,0))&amp;":"&amp;ADDRESS(COUNTA(BASIS_Zeilen)+10,MATCH(R_2!$A13,R_1!$10:$10,0)))=1,INDIRECT("'BASIS'!"&amp;ADDRESS(11,MATCH(R_2!P$10,BASIS!$10:$10,0))&amp;":"&amp;ADDRESS(COUNTA(BASIS_Zeilen)+10,MATCH(R_2!P$10,BASIS!$10:$10,0))))),"")</f>
        <v/>
      </c>
      <c r="Q13" s="1">
        <f t="array" aca="1" ref="Q13" ca="1">IF(ISERROR(MATCH(Q$10,$B$11:$B13,0)),MIN(IF(INDIRECT("'R_1'!"&amp;ADDRESS(11,MATCH(R_2!$A13,R_1!$10:$10,0))&amp;":"&amp;ADDRESS(COUNTA(BASIS_Zeilen)+10,MATCH(R_2!$A13,R_1!$10:$10,0)))=1,INDIRECT("'BASIS'!"&amp;ADDRESS(11,MATCH(R_2!Q$10,BASIS!$10:$10,0))&amp;":"&amp;ADDRESS(COUNTA(BASIS_Zeilen)+10,MATCH(R_2!Q$10,BASIS!$10:$10,0))))),"")</f>
        <v>85</v>
      </c>
      <c r="R13" s="1">
        <f t="array" aca="1" ref="R13" ca="1">IF(ISERROR(MATCH(R$10,$B$11:$B13,0)),MIN(IF(INDIRECT("'R_1'!"&amp;ADDRESS(11,MATCH(R_2!$A13,R_1!$10:$10,0))&amp;":"&amp;ADDRESS(COUNTA(BASIS_Zeilen)+10,MATCH(R_2!$A13,R_1!$10:$10,0)))=1,INDIRECT("'BASIS'!"&amp;ADDRESS(11,MATCH(R_2!R$10,BASIS!$10:$10,0))&amp;":"&amp;ADDRESS(COUNTA(BASIS_Zeilen)+10,MATCH(R_2!R$10,BASIS!$10:$10,0))))),"")</f>
        <v>11</v>
      </c>
      <c r="S13" s="1">
        <f t="array" aca="1" ref="S13" ca="1">IF(ISERROR(MATCH(S$10,$B$11:$B13,0)),MIN(IF(INDIRECT("'R_1'!"&amp;ADDRESS(11,MATCH(R_2!$A13,R_1!$10:$10,0))&amp;":"&amp;ADDRESS(COUNTA(BASIS_Zeilen)+10,MATCH(R_2!$A13,R_1!$10:$10,0)))=1,INDIRECT("'BASIS'!"&amp;ADDRESS(11,MATCH(R_2!S$10,BASIS!$10:$10,0))&amp;":"&amp;ADDRESS(COUNTA(BASIS_Zeilen)+10,MATCH(R_2!S$10,BASIS!$10:$10,0))))),"")</f>
        <v>58</v>
      </c>
      <c r="T13" s="1">
        <f t="array" aca="1" ref="T13" ca="1">IF(ISERROR(MATCH(T$10,$B$11:$B13,0)),MIN(IF(INDIRECT("'R_1'!"&amp;ADDRESS(11,MATCH(R_2!$A13,R_1!$10:$10,0))&amp;":"&amp;ADDRESS(COUNTA(BASIS_Zeilen)+10,MATCH(R_2!$A13,R_1!$10:$10,0)))=1,INDIRECT("'BASIS'!"&amp;ADDRESS(11,MATCH(R_2!T$10,BASIS!$10:$10,0))&amp;":"&amp;ADDRESS(COUNTA(BASIS_Zeilen)+10,MATCH(R_2!T$10,BASIS!$10:$10,0))))),"")</f>
        <v>106</v>
      </c>
      <c r="U13" s="1">
        <f t="array" aca="1" ref="U13" ca="1">IF(ISERROR(MATCH(U$10,$B$11:$B13,0)),MIN(IF(INDIRECT("'R_1'!"&amp;ADDRESS(11,MATCH(R_2!$A13,R_1!$10:$10,0))&amp;":"&amp;ADDRESS(COUNTA(BASIS_Zeilen)+10,MATCH(R_2!$A13,R_1!$10:$10,0)))=1,INDIRECT("'BASIS'!"&amp;ADDRESS(11,MATCH(R_2!U$10,BASIS!$10:$10,0))&amp;":"&amp;ADDRESS(COUNTA(BASIS_Zeilen)+10,MATCH(R_2!U$10,BASIS!$10:$10,0))))),"")</f>
        <v>85</v>
      </c>
      <c r="V13" s="1">
        <f t="array" aca="1" ref="V13" ca="1">IF(ISERROR(MATCH(V$10,$B$11:$B13,0)),MIN(IF(INDIRECT("'R_1'!"&amp;ADDRESS(11,MATCH(R_2!$A13,R_1!$10:$10,0))&amp;":"&amp;ADDRESS(COUNTA(BASIS_Zeilen)+10,MATCH(R_2!$A13,R_1!$10:$10,0)))=1,INDIRECT("'BASIS'!"&amp;ADDRESS(11,MATCH(R_2!V$10,BASIS!$10:$10,0))&amp;":"&amp;ADDRESS(COUNTA(BASIS_Zeilen)+10,MATCH(R_2!V$10,BASIS!$10:$10,0))))),"")</f>
        <v>110</v>
      </c>
      <c r="W13" s="1">
        <f t="array" aca="1" ref="W13" ca="1">IF(ISERROR(MATCH(W$10,$B$11:$B13,0)),MIN(IF(INDIRECT("'R_1'!"&amp;ADDRESS(11,MATCH(R_2!$A13,R_1!$10:$10,0))&amp;":"&amp;ADDRESS(COUNTA(BASIS_Zeilen)+10,MATCH(R_2!$A13,R_1!$10:$10,0)))=1,INDIRECT("'BASIS'!"&amp;ADDRESS(11,MATCH(R_2!W$10,BASIS!$10:$10,0))&amp;":"&amp;ADDRESS(COUNTA(BASIS_Zeilen)+10,MATCH(R_2!W$10,BASIS!$10:$10,0))))),"")</f>
        <v>60</v>
      </c>
      <c r="X13" s="1">
        <f t="array" aca="1" ref="X13" ca="1">IF(ISERROR(MATCH(X$10,$B$11:$B13,0)),MIN(IF(INDIRECT("'R_1'!"&amp;ADDRESS(11,MATCH(R_2!$A13,R_1!$10:$10,0))&amp;":"&amp;ADDRESS(COUNTA(BASIS_Zeilen)+10,MATCH(R_2!$A13,R_1!$10:$10,0)))=1,INDIRECT("'BASIS'!"&amp;ADDRESS(11,MATCH(R_2!X$10,BASIS!$10:$10,0))&amp;":"&amp;ADDRESS(COUNTA(BASIS_Zeilen)+10,MATCH(R_2!X$10,BASIS!$10:$10,0))))),"")</f>
        <v>108</v>
      </c>
      <c r="Y13" s="1" t="str">
        <f t="array" aca="1" ref="Y13" ca="1">IF(ISERROR(MATCH(Y$10,$B$11:$B13,0)),MIN(IF(INDIRECT("'R_1'!"&amp;ADDRESS(11,MATCH(R_2!$A13,R_1!$10:$10,0))&amp;":"&amp;ADDRESS(COUNTA(BASIS_Zeilen)+10,MATCH(R_2!$A13,R_1!$10:$10,0)))=1,INDIRECT("'BASIS'!"&amp;ADDRESS(11,MATCH(R_2!Y$10,BASIS!$10:$10,0))&amp;":"&amp;ADDRESS(COUNTA(BASIS_Zeilen)+10,MATCH(R_2!Y$10,BASIS!$10:$10,0))))),"")</f>
        <v/>
      </c>
      <c r="Z13" s="1">
        <f t="array" aca="1" ref="Z13" ca="1">IF(ISERROR(MATCH(Z$10,$B$11:$B13,0)),MIN(IF(INDIRECT("'R_1'!"&amp;ADDRESS(11,MATCH(R_2!$A13,R_1!$10:$10,0))&amp;":"&amp;ADDRESS(COUNTA(BASIS_Zeilen)+10,MATCH(R_2!$A13,R_1!$10:$10,0)))=1,INDIRECT("'BASIS'!"&amp;ADDRESS(11,MATCH(R_2!Z$10,BASIS!$10:$10,0))&amp;":"&amp;ADDRESS(COUNTA(BASIS_Zeilen)+10,MATCH(R_2!Z$10,BASIS!$10:$10,0))))),"")</f>
        <v>108</v>
      </c>
      <c r="AA13" s="1">
        <f t="array" aca="1" ref="AA13" ca="1">IF(ISERROR(MATCH(AA$10,$B$11:$B13,0)),MIN(IF(INDIRECT("'R_1'!"&amp;ADDRESS(11,MATCH(R_2!$A13,R_1!$10:$10,0))&amp;":"&amp;ADDRESS(COUNTA(BASIS_Zeilen)+10,MATCH(R_2!$A13,R_1!$10:$10,0)))=1,INDIRECT("'BASIS'!"&amp;ADDRESS(11,MATCH(R_2!AA$10,BASIS!$10:$10,0))&amp;":"&amp;ADDRESS(COUNTA(BASIS_Zeilen)+10,MATCH(R_2!AA$10,BASIS!$10:$10,0))))),"")</f>
        <v>58</v>
      </c>
      <c r="AB13" s="1">
        <f t="array" aca="1" ref="AB13" ca="1">IF(ISERROR(MATCH(AB$10,$B$11:$B13,0)),MIN(IF(INDIRECT("'R_1'!"&amp;ADDRESS(11,MATCH(R_2!$A13,R_1!$10:$10,0))&amp;":"&amp;ADDRESS(COUNTA(BASIS_Zeilen)+10,MATCH(R_2!$A13,R_1!$10:$10,0)))=1,INDIRECT("'BASIS'!"&amp;ADDRESS(11,MATCH(R_2!AB$10,BASIS!$10:$10,0))&amp;":"&amp;ADDRESS(COUNTA(BASIS_Zeilen)+10,MATCH(R_2!AB$10,BASIS!$10:$10,0))))),"")</f>
        <v>61</v>
      </c>
      <c r="AC13" s="1">
        <f t="array" aca="1" ref="AC13" ca="1">IF(ISERROR(MATCH(AC$10,$B$11:$B13,0)),MIN(IF(INDIRECT("'R_1'!"&amp;ADDRESS(11,MATCH(R_2!$A13,R_1!$10:$10,0))&amp;":"&amp;ADDRESS(COUNTA(BASIS_Zeilen)+10,MATCH(R_2!$A13,R_1!$10:$10,0)))=1,INDIRECT("'BASIS'!"&amp;ADDRESS(11,MATCH(R_2!AC$10,BASIS!$10:$10,0))&amp;":"&amp;ADDRESS(COUNTA(BASIS_Zeilen)+10,MATCH(R_2!AC$10,BASIS!$10:$10,0))))),"")</f>
        <v>60</v>
      </c>
      <c r="AD13" s="1">
        <f t="array" aca="1" ref="AD13" ca="1">IF(ISERROR(MATCH(AD$10,$B$11:$B13,0)),MIN(IF(INDIRECT("'R_1'!"&amp;ADDRESS(11,MATCH(R_2!$A13,R_1!$10:$10,0))&amp;":"&amp;ADDRESS(COUNTA(BASIS_Zeilen)+10,MATCH(R_2!$A13,R_1!$10:$10,0)))=1,INDIRECT("'BASIS'!"&amp;ADDRESS(11,MATCH(R_2!AD$10,BASIS!$10:$10,0))&amp;":"&amp;ADDRESS(COUNTA(BASIS_Zeilen)+10,MATCH(R_2!AD$10,BASIS!$10:$10,0))))),"")</f>
        <v>103</v>
      </c>
      <c r="AE13" s="1">
        <f t="array" aca="1" ref="AE13" ca="1">IF(ISERROR(MATCH(AE$10,$B$11:$B13,0)),MIN(IF(INDIRECT("'R_1'!"&amp;ADDRESS(11,MATCH(R_2!$A13,R_1!$10:$10,0))&amp;":"&amp;ADDRESS(COUNTA(BASIS_Zeilen)+10,MATCH(R_2!$A13,R_1!$10:$10,0)))=1,INDIRECT("'BASIS'!"&amp;ADDRESS(11,MATCH(R_2!AE$10,BASIS!$10:$10,0))&amp;":"&amp;ADDRESS(COUNTA(BASIS_Zeilen)+10,MATCH(R_2!AE$10,BASIS!$10:$10,0))))),"")</f>
        <v>74</v>
      </c>
      <c r="AF13" s="1">
        <f t="array" aca="1" ref="AF13" ca="1">IF(ISERROR(MATCH(AF$10,$B$11:$B13,0)),MIN(IF(INDIRECT("'R_1'!"&amp;ADDRESS(11,MATCH(R_2!$A13,R_1!$10:$10,0))&amp;":"&amp;ADDRESS(COUNTA(BASIS_Zeilen)+10,MATCH(R_2!$A13,R_1!$10:$10,0)))=1,INDIRECT("'BASIS'!"&amp;ADDRESS(11,MATCH(R_2!AF$10,BASIS!$10:$10,0))&amp;":"&amp;ADDRESS(COUNTA(BASIS_Zeilen)+10,MATCH(R_2!AF$10,BASIS!$10:$10,0))))),"")</f>
        <v>60</v>
      </c>
      <c r="AG13" s="1">
        <f t="array" aca="1" ref="AG13" ca="1">IF(ISERROR(MATCH(AG$10,$B$11:$B13,0)),MIN(IF(INDIRECT("'R_1'!"&amp;ADDRESS(11,MATCH(R_2!$A13,R_1!$10:$10,0))&amp;":"&amp;ADDRESS(COUNTA(BASIS_Zeilen)+10,MATCH(R_2!$A13,R_1!$10:$10,0)))=1,INDIRECT("'BASIS'!"&amp;ADDRESS(11,MATCH(R_2!AG$10,BASIS!$10:$10,0))&amp;":"&amp;ADDRESS(COUNTA(BASIS_Zeilen)+10,MATCH(R_2!AG$10,BASIS!$10:$10,0))))),"")</f>
        <v>128</v>
      </c>
      <c r="AH13" s="1">
        <f t="array" aca="1" ref="AH13" ca="1">IF(ISERROR(MATCH(AH$10,$B$11:$B13,0)),MIN(IF(INDIRECT("'R_1'!"&amp;ADDRESS(11,MATCH(R_2!$A13,R_1!$10:$10,0))&amp;":"&amp;ADDRESS(COUNTA(BASIS_Zeilen)+10,MATCH(R_2!$A13,R_1!$10:$10,0)))=1,INDIRECT("'BASIS'!"&amp;ADDRESS(11,MATCH(R_2!AH$10,BASIS!$10:$10,0))&amp;":"&amp;ADDRESS(COUNTA(BASIS_Zeilen)+10,MATCH(R_2!AH$10,BASIS!$10:$10,0))))),"")</f>
        <v>105</v>
      </c>
      <c r="AI13" s="1">
        <f t="array" aca="1" ref="AI13" ca="1">IF(ISERROR(MATCH(AI$10,$B$11:$B13,0)),MIN(IF(INDIRECT("'R_1'!"&amp;ADDRESS(11,MATCH(R_2!$A13,R_1!$10:$10,0))&amp;":"&amp;ADDRESS(COUNTA(BASIS_Zeilen)+10,MATCH(R_2!$A13,R_1!$10:$10,0)))=1,INDIRECT("'BASIS'!"&amp;ADDRESS(11,MATCH(R_2!AI$10,BASIS!$10:$10,0))&amp;":"&amp;ADDRESS(COUNTA(BASIS_Zeilen)+10,MATCH(R_2!AI$10,BASIS!$10:$10,0))))),"")</f>
        <v>103</v>
      </c>
    </row>
    <row r="14" spans="1:35">
      <c r="A14" s="1">
        <f t="shared" si="1"/>
        <v>4</v>
      </c>
      <c r="B14" s="1" t="str">
        <f t="shared" ca="1" si="2"/>
        <v>Produkt 17</v>
      </c>
      <c r="C14" s="1">
        <f t="array" aca="1" ref="C14" ca="1">IF(ISERROR(MATCH(C$10,$B$11:$B14,0)),MIN(IF(INDIRECT("'R_1'!"&amp;ADDRESS(11,MATCH(R_2!$A14,R_1!$10:$10,0))&amp;":"&amp;ADDRESS(COUNTA(BASIS_Zeilen)+10,MATCH(R_2!$A14,R_1!$10:$10,0)))=1,INDIRECT("'BASIS'!"&amp;ADDRESS(11,MATCH(R_2!C$10,BASIS!$10:$10,0))&amp;":"&amp;ADDRESS(COUNTA(BASIS_Zeilen)+10,MATCH(R_2!C$10,BASIS!$10:$10,0))))),"")</f>
        <v>60</v>
      </c>
      <c r="D14" s="1">
        <f t="array" aca="1" ref="D14" ca="1">IF(ISERROR(MATCH(D$10,$B$11:$B14,0)),MIN(IF(INDIRECT("'R_1'!"&amp;ADDRESS(11,MATCH(R_2!$A14,R_1!$10:$10,0))&amp;":"&amp;ADDRESS(COUNTA(BASIS_Zeilen)+10,MATCH(R_2!$A14,R_1!$10:$10,0)))=1,INDIRECT("'BASIS'!"&amp;ADDRESS(11,MATCH(R_2!D$10,BASIS!$10:$10,0))&amp;":"&amp;ADDRESS(COUNTA(BASIS_Zeilen)+10,MATCH(R_2!D$10,BASIS!$10:$10,0))))),"")</f>
        <v>81</v>
      </c>
      <c r="E14" s="1">
        <f t="array" aca="1" ref="E14" ca="1">IF(ISERROR(MATCH(E$10,$B$11:$B14,0)),MIN(IF(INDIRECT("'R_1'!"&amp;ADDRESS(11,MATCH(R_2!$A14,R_1!$10:$10,0))&amp;":"&amp;ADDRESS(COUNTA(BASIS_Zeilen)+10,MATCH(R_2!$A14,R_1!$10:$10,0)))=1,INDIRECT("'BASIS'!"&amp;ADDRESS(11,MATCH(R_2!E$10,BASIS!$10:$10,0))&amp;":"&amp;ADDRESS(COUNTA(BASIS_Zeilen)+10,MATCH(R_2!E$10,BASIS!$10:$10,0))))),"")</f>
        <v>74</v>
      </c>
      <c r="F14" s="1">
        <f t="array" aca="1" ref="F14" ca="1">IF(ISERROR(MATCH(F$10,$B$11:$B14,0)),MIN(IF(INDIRECT("'R_1'!"&amp;ADDRESS(11,MATCH(R_2!$A14,R_1!$10:$10,0))&amp;":"&amp;ADDRESS(COUNTA(BASIS_Zeilen)+10,MATCH(R_2!$A14,R_1!$10:$10,0)))=1,INDIRECT("'BASIS'!"&amp;ADDRESS(11,MATCH(R_2!F$10,BASIS!$10:$10,0))&amp;":"&amp;ADDRESS(COUNTA(BASIS_Zeilen)+10,MATCH(R_2!F$10,BASIS!$10:$10,0))))),"")</f>
        <v>91</v>
      </c>
      <c r="G14" s="1">
        <f t="array" aca="1" ref="G14" ca="1">IF(ISERROR(MATCH(G$10,$B$11:$B14,0)),MIN(IF(INDIRECT("'R_1'!"&amp;ADDRESS(11,MATCH(R_2!$A14,R_1!$10:$10,0))&amp;":"&amp;ADDRESS(COUNTA(BASIS_Zeilen)+10,MATCH(R_2!$A14,R_1!$10:$10,0)))=1,INDIRECT("'BASIS'!"&amp;ADDRESS(11,MATCH(R_2!G$10,BASIS!$10:$10,0))&amp;":"&amp;ADDRESS(COUNTA(BASIS_Zeilen)+10,MATCH(R_2!G$10,BASIS!$10:$10,0))))),"")</f>
        <v>110</v>
      </c>
      <c r="H14" s="1">
        <f t="array" aca="1" ref="H14" ca="1">IF(ISERROR(MATCH(H$10,$B$11:$B14,0)),MIN(IF(INDIRECT("'R_1'!"&amp;ADDRESS(11,MATCH(R_2!$A14,R_1!$10:$10,0))&amp;":"&amp;ADDRESS(COUNTA(BASIS_Zeilen)+10,MATCH(R_2!$A14,R_1!$10:$10,0)))=1,INDIRECT("'BASIS'!"&amp;ADDRESS(11,MATCH(R_2!H$10,BASIS!$10:$10,0))&amp;":"&amp;ADDRESS(COUNTA(BASIS_Zeilen)+10,MATCH(R_2!H$10,BASIS!$10:$10,0))))),"")</f>
        <v>119</v>
      </c>
      <c r="I14" s="1">
        <f t="array" aca="1" ref="I14" ca="1">IF(ISERROR(MATCH(I$10,$B$11:$B14,0)),MIN(IF(INDIRECT("'R_1'!"&amp;ADDRESS(11,MATCH(R_2!$A14,R_1!$10:$10,0))&amp;":"&amp;ADDRESS(COUNTA(BASIS_Zeilen)+10,MATCH(R_2!$A14,R_1!$10:$10,0)))=1,INDIRECT("'BASIS'!"&amp;ADDRESS(11,MATCH(R_2!I$10,BASIS!$10:$10,0))&amp;":"&amp;ADDRESS(COUNTA(BASIS_Zeilen)+10,MATCH(R_2!I$10,BASIS!$10:$10,0))))),"")</f>
        <v>138</v>
      </c>
      <c r="J14" s="1">
        <f t="array" aca="1" ref="J14" ca="1">IF(ISERROR(MATCH(J$10,$B$11:$B14,0)),MIN(IF(INDIRECT("'R_1'!"&amp;ADDRESS(11,MATCH(R_2!$A14,R_1!$10:$10,0))&amp;":"&amp;ADDRESS(COUNTA(BASIS_Zeilen)+10,MATCH(R_2!$A14,R_1!$10:$10,0)))=1,INDIRECT("'BASIS'!"&amp;ADDRESS(11,MATCH(R_2!J$10,BASIS!$10:$10,0))&amp;":"&amp;ADDRESS(COUNTA(BASIS_Zeilen)+10,MATCH(R_2!J$10,BASIS!$10:$10,0))))),"")</f>
        <v>135</v>
      </c>
      <c r="K14" s="1">
        <f t="array" aca="1" ref="K14" ca="1">IF(ISERROR(MATCH(K$10,$B$11:$B14,0)),MIN(IF(INDIRECT("'R_1'!"&amp;ADDRESS(11,MATCH(R_2!$A14,R_1!$10:$10,0))&amp;":"&amp;ADDRESS(COUNTA(BASIS_Zeilen)+10,MATCH(R_2!$A14,R_1!$10:$10,0)))=1,INDIRECT("'BASIS'!"&amp;ADDRESS(11,MATCH(R_2!K$10,BASIS!$10:$10,0))&amp;":"&amp;ADDRESS(COUNTA(BASIS_Zeilen)+10,MATCH(R_2!K$10,BASIS!$10:$10,0))))),"")</f>
        <v>75</v>
      </c>
      <c r="L14" s="1">
        <f t="array" aca="1" ref="L14" ca="1">IF(ISERROR(MATCH(L$10,$B$11:$B14,0)),MIN(IF(INDIRECT("'R_1'!"&amp;ADDRESS(11,MATCH(R_2!$A14,R_1!$10:$10,0))&amp;":"&amp;ADDRESS(COUNTA(BASIS_Zeilen)+10,MATCH(R_2!$A14,R_1!$10:$10,0)))=1,INDIRECT("'BASIS'!"&amp;ADDRESS(11,MATCH(R_2!L$10,BASIS!$10:$10,0))&amp;":"&amp;ADDRESS(COUNTA(BASIS_Zeilen)+10,MATCH(R_2!L$10,BASIS!$10:$10,0))))),"")</f>
        <v>95</v>
      </c>
      <c r="M14" s="1">
        <f t="array" aca="1" ref="M14" ca="1">IF(ISERROR(MATCH(M$10,$B$11:$B14,0)),MIN(IF(INDIRECT("'R_1'!"&amp;ADDRESS(11,MATCH(R_2!$A14,R_1!$10:$10,0))&amp;":"&amp;ADDRESS(COUNTA(BASIS_Zeilen)+10,MATCH(R_2!$A14,R_1!$10:$10,0)))=1,INDIRECT("'BASIS'!"&amp;ADDRESS(11,MATCH(R_2!M$10,BASIS!$10:$10,0))&amp;":"&amp;ADDRESS(COUNTA(BASIS_Zeilen)+10,MATCH(R_2!M$10,BASIS!$10:$10,0))))),"")</f>
        <v>91</v>
      </c>
      <c r="N14" s="1" t="str">
        <f t="array" aca="1" ref="N14" ca="1">IF(ISERROR(MATCH(N$10,$B$11:$B14,0)),MIN(IF(INDIRECT("'R_1'!"&amp;ADDRESS(11,MATCH(R_2!$A14,R_1!$10:$10,0))&amp;":"&amp;ADDRESS(COUNTA(BASIS_Zeilen)+10,MATCH(R_2!$A14,R_1!$10:$10,0)))=1,INDIRECT("'BASIS'!"&amp;ADDRESS(11,MATCH(R_2!N$10,BASIS!$10:$10,0))&amp;":"&amp;ADDRESS(COUNTA(BASIS_Zeilen)+10,MATCH(R_2!N$10,BASIS!$10:$10,0))))),"")</f>
        <v/>
      </c>
      <c r="O14" s="1">
        <f t="array" aca="1" ref="O14" ca="1">IF(ISERROR(MATCH(O$10,$B$11:$B14,0)),MIN(IF(INDIRECT("'R_1'!"&amp;ADDRESS(11,MATCH(R_2!$A14,R_1!$10:$10,0))&amp;":"&amp;ADDRESS(COUNTA(BASIS_Zeilen)+10,MATCH(R_2!$A14,R_1!$10:$10,0)))=1,INDIRECT("'BASIS'!"&amp;ADDRESS(11,MATCH(R_2!O$10,BASIS!$10:$10,0))&amp;":"&amp;ADDRESS(COUNTA(BASIS_Zeilen)+10,MATCH(R_2!O$10,BASIS!$10:$10,0))))),"")</f>
        <v>95</v>
      </c>
      <c r="P14" s="1" t="str">
        <f t="array" aca="1" ref="P14" ca="1">IF(ISERROR(MATCH(P$10,$B$11:$B14,0)),MIN(IF(INDIRECT("'R_1'!"&amp;ADDRESS(11,MATCH(R_2!$A14,R_1!$10:$10,0))&amp;":"&amp;ADDRESS(COUNTA(BASIS_Zeilen)+10,MATCH(R_2!$A14,R_1!$10:$10,0)))=1,INDIRECT("'BASIS'!"&amp;ADDRESS(11,MATCH(R_2!P$10,BASIS!$10:$10,0))&amp;":"&amp;ADDRESS(COUNTA(BASIS_Zeilen)+10,MATCH(R_2!P$10,BASIS!$10:$10,0))))),"")</f>
        <v/>
      </c>
      <c r="Q14" s="1">
        <f t="array" aca="1" ref="Q14" ca="1">IF(ISERROR(MATCH(Q$10,$B$11:$B14,0)),MIN(IF(INDIRECT("'R_1'!"&amp;ADDRESS(11,MATCH(R_2!$A14,R_1!$10:$10,0))&amp;":"&amp;ADDRESS(COUNTA(BASIS_Zeilen)+10,MATCH(R_2!$A14,R_1!$10:$10,0)))=1,INDIRECT("'BASIS'!"&amp;ADDRESS(11,MATCH(R_2!Q$10,BASIS!$10:$10,0))&amp;":"&amp;ADDRESS(COUNTA(BASIS_Zeilen)+10,MATCH(R_2!Q$10,BASIS!$10:$10,0))))),"")</f>
        <v>85</v>
      </c>
      <c r="R14" s="1">
        <f t="array" aca="1" ref="R14" ca="1">IF(ISERROR(MATCH(R$10,$B$11:$B14,0)),MIN(IF(INDIRECT("'R_1'!"&amp;ADDRESS(11,MATCH(R_2!$A14,R_1!$10:$10,0))&amp;":"&amp;ADDRESS(COUNTA(BASIS_Zeilen)+10,MATCH(R_2!$A14,R_1!$10:$10,0)))=1,INDIRECT("'BASIS'!"&amp;ADDRESS(11,MATCH(R_2!R$10,BASIS!$10:$10,0))&amp;":"&amp;ADDRESS(COUNTA(BASIS_Zeilen)+10,MATCH(R_2!R$10,BASIS!$10:$10,0))))),"")</f>
        <v>11</v>
      </c>
      <c r="S14" s="1" t="str">
        <f t="array" aca="1" ref="S14" ca="1">IF(ISERROR(MATCH(S$10,$B$11:$B14,0)),MIN(IF(INDIRECT("'R_1'!"&amp;ADDRESS(11,MATCH(R_2!$A14,R_1!$10:$10,0))&amp;":"&amp;ADDRESS(COUNTA(BASIS_Zeilen)+10,MATCH(R_2!$A14,R_1!$10:$10,0)))=1,INDIRECT("'BASIS'!"&amp;ADDRESS(11,MATCH(R_2!S$10,BASIS!$10:$10,0))&amp;":"&amp;ADDRESS(COUNTA(BASIS_Zeilen)+10,MATCH(R_2!S$10,BASIS!$10:$10,0))))),"")</f>
        <v/>
      </c>
      <c r="T14" s="1">
        <f t="array" aca="1" ref="T14" ca="1">IF(ISERROR(MATCH(T$10,$B$11:$B14,0)),MIN(IF(INDIRECT("'R_1'!"&amp;ADDRESS(11,MATCH(R_2!$A14,R_1!$10:$10,0))&amp;":"&amp;ADDRESS(COUNTA(BASIS_Zeilen)+10,MATCH(R_2!$A14,R_1!$10:$10,0)))=1,INDIRECT("'BASIS'!"&amp;ADDRESS(11,MATCH(R_2!T$10,BASIS!$10:$10,0))&amp;":"&amp;ADDRESS(COUNTA(BASIS_Zeilen)+10,MATCH(R_2!T$10,BASIS!$10:$10,0))))),"")</f>
        <v>106</v>
      </c>
      <c r="U14" s="1">
        <f t="array" aca="1" ref="U14" ca="1">IF(ISERROR(MATCH(U$10,$B$11:$B14,0)),MIN(IF(INDIRECT("'R_1'!"&amp;ADDRESS(11,MATCH(R_2!$A14,R_1!$10:$10,0))&amp;":"&amp;ADDRESS(COUNTA(BASIS_Zeilen)+10,MATCH(R_2!$A14,R_1!$10:$10,0)))=1,INDIRECT("'BASIS'!"&amp;ADDRESS(11,MATCH(R_2!U$10,BASIS!$10:$10,0))&amp;":"&amp;ADDRESS(COUNTA(BASIS_Zeilen)+10,MATCH(R_2!U$10,BASIS!$10:$10,0))))),"")</f>
        <v>85</v>
      </c>
      <c r="V14" s="1">
        <f t="array" aca="1" ref="V14" ca="1">IF(ISERROR(MATCH(V$10,$B$11:$B14,0)),MIN(IF(INDIRECT("'R_1'!"&amp;ADDRESS(11,MATCH(R_2!$A14,R_1!$10:$10,0))&amp;":"&amp;ADDRESS(COUNTA(BASIS_Zeilen)+10,MATCH(R_2!$A14,R_1!$10:$10,0)))=1,INDIRECT("'BASIS'!"&amp;ADDRESS(11,MATCH(R_2!V$10,BASIS!$10:$10,0))&amp;":"&amp;ADDRESS(COUNTA(BASIS_Zeilen)+10,MATCH(R_2!V$10,BASIS!$10:$10,0))))),"")</f>
        <v>110</v>
      </c>
      <c r="W14" s="1">
        <f t="array" aca="1" ref="W14" ca="1">IF(ISERROR(MATCH(W$10,$B$11:$B14,0)),MIN(IF(INDIRECT("'R_1'!"&amp;ADDRESS(11,MATCH(R_2!$A14,R_1!$10:$10,0))&amp;":"&amp;ADDRESS(COUNTA(BASIS_Zeilen)+10,MATCH(R_2!$A14,R_1!$10:$10,0)))=1,INDIRECT("'BASIS'!"&amp;ADDRESS(11,MATCH(R_2!W$10,BASIS!$10:$10,0))&amp;":"&amp;ADDRESS(COUNTA(BASIS_Zeilen)+10,MATCH(R_2!W$10,BASIS!$10:$10,0))))),"")</f>
        <v>60</v>
      </c>
      <c r="X14" s="1">
        <f t="array" aca="1" ref="X14" ca="1">IF(ISERROR(MATCH(X$10,$B$11:$B14,0)),MIN(IF(INDIRECT("'R_1'!"&amp;ADDRESS(11,MATCH(R_2!$A14,R_1!$10:$10,0))&amp;":"&amp;ADDRESS(COUNTA(BASIS_Zeilen)+10,MATCH(R_2!$A14,R_1!$10:$10,0)))=1,INDIRECT("'BASIS'!"&amp;ADDRESS(11,MATCH(R_2!X$10,BASIS!$10:$10,0))&amp;":"&amp;ADDRESS(COUNTA(BASIS_Zeilen)+10,MATCH(R_2!X$10,BASIS!$10:$10,0))))),"")</f>
        <v>108</v>
      </c>
      <c r="Y14" s="1" t="str">
        <f t="array" aca="1" ref="Y14" ca="1">IF(ISERROR(MATCH(Y$10,$B$11:$B14,0)),MIN(IF(INDIRECT("'R_1'!"&amp;ADDRESS(11,MATCH(R_2!$A14,R_1!$10:$10,0))&amp;":"&amp;ADDRESS(COUNTA(BASIS_Zeilen)+10,MATCH(R_2!$A14,R_1!$10:$10,0)))=1,INDIRECT("'BASIS'!"&amp;ADDRESS(11,MATCH(R_2!Y$10,BASIS!$10:$10,0))&amp;":"&amp;ADDRESS(COUNTA(BASIS_Zeilen)+10,MATCH(R_2!Y$10,BASIS!$10:$10,0))))),"")</f>
        <v/>
      </c>
      <c r="Z14" s="1">
        <f t="array" aca="1" ref="Z14" ca="1">IF(ISERROR(MATCH(Z$10,$B$11:$B14,0)),MIN(IF(INDIRECT("'R_1'!"&amp;ADDRESS(11,MATCH(R_2!$A14,R_1!$10:$10,0))&amp;":"&amp;ADDRESS(COUNTA(BASIS_Zeilen)+10,MATCH(R_2!$A14,R_1!$10:$10,0)))=1,INDIRECT("'BASIS'!"&amp;ADDRESS(11,MATCH(R_2!Z$10,BASIS!$10:$10,0))&amp;":"&amp;ADDRESS(COUNTA(BASIS_Zeilen)+10,MATCH(R_2!Z$10,BASIS!$10:$10,0))))),"")</f>
        <v>108</v>
      </c>
      <c r="AA14" s="1">
        <f t="array" aca="1" ref="AA14" ca="1">IF(ISERROR(MATCH(AA$10,$B$11:$B14,0)),MIN(IF(INDIRECT("'R_1'!"&amp;ADDRESS(11,MATCH(R_2!$A14,R_1!$10:$10,0))&amp;":"&amp;ADDRESS(COUNTA(BASIS_Zeilen)+10,MATCH(R_2!$A14,R_1!$10:$10,0)))=1,INDIRECT("'BASIS'!"&amp;ADDRESS(11,MATCH(R_2!AA$10,BASIS!$10:$10,0))&amp;":"&amp;ADDRESS(COUNTA(BASIS_Zeilen)+10,MATCH(R_2!AA$10,BASIS!$10:$10,0))))),"")</f>
        <v>58</v>
      </c>
      <c r="AB14" s="1">
        <f t="array" aca="1" ref="AB14" ca="1">IF(ISERROR(MATCH(AB$10,$B$11:$B14,0)),MIN(IF(INDIRECT("'R_1'!"&amp;ADDRESS(11,MATCH(R_2!$A14,R_1!$10:$10,0))&amp;":"&amp;ADDRESS(COUNTA(BASIS_Zeilen)+10,MATCH(R_2!$A14,R_1!$10:$10,0)))=1,INDIRECT("'BASIS'!"&amp;ADDRESS(11,MATCH(R_2!AB$10,BASIS!$10:$10,0))&amp;":"&amp;ADDRESS(COUNTA(BASIS_Zeilen)+10,MATCH(R_2!AB$10,BASIS!$10:$10,0))))),"")</f>
        <v>61</v>
      </c>
      <c r="AC14" s="1">
        <f t="array" aca="1" ref="AC14" ca="1">IF(ISERROR(MATCH(AC$10,$B$11:$B14,0)),MIN(IF(INDIRECT("'R_1'!"&amp;ADDRESS(11,MATCH(R_2!$A14,R_1!$10:$10,0))&amp;":"&amp;ADDRESS(COUNTA(BASIS_Zeilen)+10,MATCH(R_2!$A14,R_1!$10:$10,0)))=1,INDIRECT("'BASIS'!"&amp;ADDRESS(11,MATCH(R_2!AC$10,BASIS!$10:$10,0))&amp;":"&amp;ADDRESS(COUNTA(BASIS_Zeilen)+10,MATCH(R_2!AC$10,BASIS!$10:$10,0))))),"")</f>
        <v>60</v>
      </c>
      <c r="AD14" s="1">
        <f t="array" aca="1" ref="AD14" ca="1">IF(ISERROR(MATCH(AD$10,$B$11:$B14,0)),MIN(IF(INDIRECT("'R_1'!"&amp;ADDRESS(11,MATCH(R_2!$A14,R_1!$10:$10,0))&amp;":"&amp;ADDRESS(COUNTA(BASIS_Zeilen)+10,MATCH(R_2!$A14,R_1!$10:$10,0)))=1,INDIRECT("'BASIS'!"&amp;ADDRESS(11,MATCH(R_2!AD$10,BASIS!$10:$10,0))&amp;":"&amp;ADDRESS(COUNTA(BASIS_Zeilen)+10,MATCH(R_2!AD$10,BASIS!$10:$10,0))))),"")</f>
        <v>103</v>
      </c>
      <c r="AE14" s="1">
        <f t="array" aca="1" ref="AE14" ca="1">IF(ISERROR(MATCH(AE$10,$B$11:$B14,0)),MIN(IF(INDIRECT("'R_1'!"&amp;ADDRESS(11,MATCH(R_2!$A14,R_1!$10:$10,0))&amp;":"&amp;ADDRESS(COUNTA(BASIS_Zeilen)+10,MATCH(R_2!$A14,R_1!$10:$10,0)))=1,INDIRECT("'BASIS'!"&amp;ADDRESS(11,MATCH(R_2!AE$10,BASIS!$10:$10,0))&amp;":"&amp;ADDRESS(COUNTA(BASIS_Zeilen)+10,MATCH(R_2!AE$10,BASIS!$10:$10,0))))),"")</f>
        <v>74</v>
      </c>
      <c r="AF14" s="1">
        <f t="array" aca="1" ref="AF14" ca="1">IF(ISERROR(MATCH(AF$10,$B$11:$B14,0)),MIN(IF(INDIRECT("'R_1'!"&amp;ADDRESS(11,MATCH(R_2!$A14,R_1!$10:$10,0))&amp;":"&amp;ADDRESS(COUNTA(BASIS_Zeilen)+10,MATCH(R_2!$A14,R_1!$10:$10,0)))=1,INDIRECT("'BASIS'!"&amp;ADDRESS(11,MATCH(R_2!AF$10,BASIS!$10:$10,0))&amp;":"&amp;ADDRESS(COUNTA(BASIS_Zeilen)+10,MATCH(R_2!AF$10,BASIS!$10:$10,0))))),"")</f>
        <v>60</v>
      </c>
      <c r="AG14" s="1">
        <f t="array" aca="1" ref="AG14" ca="1">IF(ISERROR(MATCH(AG$10,$B$11:$B14,0)),MIN(IF(INDIRECT("'R_1'!"&amp;ADDRESS(11,MATCH(R_2!$A14,R_1!$10:$10,0))&amp;":"&amp;ADDRESS(COUNTA(BASIS_Zeilen)+10,MATCH(R_2!$A14,R_1!$10:$10,0)))=1,INDIRECT("'BASIS'!"&amp;ADDRESS(11,MATCH(R_2!AG$10,BASIS!$10:$10,0))&amp;":"&amp;ADDRESS(COUNTA(BASIS_Zeilen)+10,MATCH(R_2!AG$10,BASIS!$10:$10,0))))),"")</f>
        <v>128</v>
      </c>
      <c r="AH14" s="1">
        <f t="array" aca="1" ref="AH14" ca="1">IF(ISERROR(MATCH(AH$10,$B$11:$B14,0)),MIN(IF(INDIRECT("'R_1'!"&amp;ADDRESS(11,MATCH(R_2!$A14,R_1!$10:$10,0))&amp;":"&amp;ADDRESS(COUNTA(BASIS_Zeilen)+10,MATCH(R_2!$A14,R_1!$10:$10,0)))=1,INDIRECT("'BASIS'!"&amp;ADDRESS(11,MATCH(R_2!AH$10,BASIS!$10:$10,0))&amp;":"&amp;ADDRESS(COUNTA(BASIS_Zeilen)+10,MATCH(R_2!AH$10,BASIS!$10:$10,0))))),"")</f>
        <v>105</v>
      </c>
      <c r="AI14" s="1">
        <f t="array" aca="1" ref="AI14" ca="1">IF(ISERROR(MATCH(AI$10,$B$11:$B14,0)),MIN(IF(INDIRECT("'R_1'!"&amp;ADDRESS(11,MATCH(R_2!$A14,R_1!$10:$10,0))&amp;":"&amp;ADDRESS(COUNTA(BASIS_Zeilen)+10,MATCH(R_2!$A14,R_1!$10:$10,0)))=1,INDIRECT("'BASIS'!"&amp;ADDRESS(11,MATCH(R_2!AI$10,BASIS!$10:$10,0))&amp;":"&amp;ADDRESS(COUNTA(BASIS_Zeilen)+10,MATCH(R_2!AI$10,BASIS!$10:$10,0))))),"")</f>
        <v>103</v>
      </c>
    </row>
    <row r="15" spans="1:35">
      <c r="A15" s="1">
        <f t="shared" si="1"/>
        <v>5</v>
      </c>
      <c r="B15" s="1" t="str">
        <f t="shared" ca="1" si="2"/>
        <v>Produkt 25</v>
      </c>
      <c r="C15" s="1">
        <f t="array" aca="1" ref="C15" ca="1">IF(ISERROR(MATCH(C$10,$B$11:$B15,0)),MIN(IF(INDIRECT("'R_1'!"&amp;ADDRESS(11,MATCH(R_2!$A15,R_1!$10:$10,0))&amp;":"&amp;ADDRESS(COUNTA(BASIS_Zeilen)+10,MATCH(R_2!$A15,R_1!$10:$10,0)))=1,INDIRECT("'BASIS'!"&amp;ADDRESS(11,MATCH(R_2!C$10,BASIS!$10:$10,0))&amp;":"&amp;ADDRESS(COUNTA(BASIS_Zeilen)+10,MATCH(R_2!C$10,BASIS!$10:$10,0))))),"")</f>
        <v>60</v>
      </c>
      <c r="D15" s="1">
        <f t="array" aca="1" ref="D15" ca="1">IF(ISERROR(MATCH(D$10,$B$11:$B15,0)),MIN(IF(INDIRECT("'R_1'!"&amp;ADDRESS(11,MATCH(R_2!$A15,R_1!$10:$10,0))&amp;":"&amp;ADDRESS(COUNTA(BASIS_Zeilen)+10,MATCH(R_2!$A15,R_1!$10:$10,0)))=1,INDIRECT("'BASIS'!"&amp;ADDRESS(11,MATCH(R_2!D$10,BASIS!$10:$10,0))&amp;":"&amp;ADDRESS(COUNTA(BASIS_Zeilen)+10,MATCH(R_2!D$10,BASIS!$10:$10,0))))),"")</f>
        <v>81</v>
      </c>
      <c r="E15" s="1">
        <f t="array" aca="1" ref="E15" ca="1">IF(ISERROR(MATCH(E$10,$B$11:$B15,0)),MIN(IF(INDIRECT("'R_1'!"&amp;ADDRESS(11,MATCH(R_2!$A15,R_1!$10:$10,0))&amp;":"&amp;ADDRESS(COUNTA(BASIS_Zeilen)+10,MATCH(R_2!$A15,R_1!$10:$10,0)))=1,INDIRECT("'BASIS'!"&amp;ADDRESS(11,MATCH(R_2!E$10,BASIS!$10:$10,0))&amp;":"&amp;ADDRESS(COUNTA(BASIS_Zeilen)+10,MATCH(R_2!E$10,BASIS!$10:$10,0))))),"")</f>
        <v>74</v>
      </c>
      <c r="F15" s="1">
        <f t="array" aca="1" ref="F15" ca="1">IF(ISERROR(MATCH(F$10,$B$11:$B15,0)),MIN(IF(INDIRECT("'R_1'!"&amp;ADDRESS(11,MATCH(R_2!$A15,R_1!$10:$10,0))&amp;":"&amp;ADDRESS(COUNTA(BASIS_Zeilen)+10,MATCH(R_2!$A15,R_1!$10:$10,0)))=1,INDIRECT("'BASIS'!"&amp;ADDRESS(11,MATCH(R_2!F$10,BASIS!$10:$10,0))&amp;":"&amp;ADDRESS(COUNTA(BASIS_Zeilen)+10,MATCH(R_2!F$10,BASIS!$10:$10,0))))),"")</f>
        <v>91</v>
      </c>
      <c r="G15" s="1">
        <f t="array" aca="1" ref="G15" ca="1">IF(ISERROR(MATCH(G$10,$B$11:$B15,0)),MIN(IF(INDIRECT("'R_1'!"&amp;ADDRESS(11,MATCH(R_2!$A15,R_1!$10:$10,0))&amp;":"&amp;ADDRESS(COUNTA(BASIS_Zeilen)+10,MATCH(R_2!$A15,R_1!$10:$10,0)))=1,INDIRECT("'BASIS'!"&amp;ADDRESS(11,MATCH(R_2!G$10,BASIS!$10:$10,0))&amp;":"&amp;ADDRESS(COUNTA(BASIS_Zeilen)+10,MATCH(R_2!G$10,BASIS!$10:$10,0))))),"")</f>
        <v>110</v>
      </c>
      <c r="H15" s="1">
        <f t="array" aca="1" ref="H15" ca="1">IF(ISERROR(MATCH(H$10,$B$11:$B15,0)),MIN(IF(INDIRECT("'R_1'!"&amp;ADDRESS(11,MATCH(R_2!$A15,R_1!$10:$10,0))&amp;":"&amp;ADDRESS(COUNTA(BASIS_Zeilen)+10,MATCH(R_2!$A15,R_1!$10:$10,0)))=1,INDIRECT("'BASIS'!"&amp;ADDRESS(11,MATCH(R_2!H$10,BASIS!$10:$10,0))&amp;":"&amp;ADDRESS(COUNTA(BASIS_Zeilen)+10,MATCH(R_2!H$10,BASIS!$10:$10,0))))),"")</f>
        <v>119</v>
      </c>
      <c r="I15" s="1">
        <f t="array" aca="1" ref="I15" ca="1">IF(ISERROR(MATCH(I$10,$B$11:$B15,0)),MIN(IF(INDIRECT("'R_1'!"&amp;ADDRESS(11,MATCH(R_2!$A15,R_1!$10:$10,0))&amp;":"&amp;ADDRESS(COUNTA(BASIS_Zeilen)+10,MATCH(R_2!$A15,R_1!$10:$10,0)))=1,INDIRECT("'BASIS'!"&amp;ADDRESS(11,MATCH(R_2!I$10,BASIS!$10:$10,0))&amp;":"&amp;ADDRESS(COUNTA(BASIS_Zeilen)+10,MATCH(R_2!I$10,BASIS!$10:$10,0))))),"")</f>
        <v>138</v>
      </c>
      <c r="J15" s="1">
        <f t="array" aca="1" ref="J15" ca="1">IF(ISERROR(MATCH(J$10,$B$11:$B15,0)),MIN(IF(INDIRECT("'R_1'!"&amp;ADDRESS(11,MATCH(R_2!$A15,R_1!$10:$10,0))&amp;":"&amp;ADDRESS(COUNTA(BASIS_Zeilen)+10,MATCH(R_2!$A15,R_1!$10:$10,0)))=1,INDIRECT("'BASIS'!"&amp;ADDRESS(11,MATCH(R_2!J$10,BASIS!$10:$10,0))&amp;":"&amp;ADDRESS(COUNTA(BASIS_Zeilen)+10,MATCH(R_2!J$10,BASIS!$10:$10,0))))),"")</f>
        <v>135</v>
      </c>
      <c r="K15" s="1">
        <f t="array" aca="1" ref="K15" ca="1">IF(ISERROR(MATCH(K$10,$B$11:$B15,0)),MIN(IF(INDIRECT("'R_1'!"&amp;ADDRESS(11,MATCH(R_2!$A15,R_1!$10:$10,0))&amp;":"&amp;ADDRESS(COUNTA(BASIS_Zeilen)+10,MATCH(R_2!$A15,R_1!$10:$10,0)))=1,INDIRECT("'BASIS'!"&amp;ADDRESS(11,MATCH(R_2!K$10,BASIS!$10:$10,0))&amp;":"&amp;ADDRESS(COUNTA(BASIS_Zeilen)+10,MATCH(R_2!K$10,BASIS!$10:$10,0))))),"")</f>
        <v>75</v>
      </c>
      <c r="L15" s="1">
        <f t="array" aca="1" ref="L15" ca="1">IF(ISERROR(MATCH(L$10,$B$11:$B15,0)),MIN(IF(INDIRECT("'R_1'!"&amp;ADDRESS(11,MATCH(R_2!$A15,R_1!$10:$10,0))&amp;":"&amp;ADDRESS(COUNTA(BASIS_Zeilen)+10,MATCH(R_2!$A15,R_1!$10:$10,0)))=1,INDIRECT("'BASIS'!"&amp;ADDRESS(11,MATCH(R_2!L$10,BASIS!$10:$10,0))&amp;":"&amp;ADDRESS(COUNTA(BASIS_Zeilen)+10,MATCH(R_2!L$10,BASIS!$10:$10,0))))),"")</f>
        <v>95</v>
      </c>
      <c r="M15" s="1">
        <f t="array" aca="1" ref="M15" ca="1">IF(ISERROR(MATCH(M$10,$B$11:$B15,0)),MIN(IF(INDIRECT("'R_1'!"&amp;ADDRESS(11,MATCH(R_2!$A15,R_1!$10:$10,0))&amp;":"&amp;ADDRESS(COUNTA(BASIS_Zeilen)+10,MATCH(R_2!$A15,R_1!$10:$10,0)))=1,INDIRECT("'BASIS'!"&amp;ADDRESS(11,MATCH(R_2!M$10,BASIS!$10:$10,0))&amp;":"&amp;ADDRESS(COUNTA(BASIS_Zeilen)+10,MATCH(R_2!M$10,BASIS!$10:$10,0))))),"")</f>
        <v>91</v>
      </c>
      <c r="N15" s="1" t="str">
        <f t="array" aca="1" ref="N15" ca="1">IF(ISERROR(MATCH(N$10,$B$11:$B15,0)),MIN(IF(INDIRECT("'R_1'!"&amp;ADDRESS(11,MATCH(R_2!$A15,R_1!$10:$10,0))&amp;":"&amp;ADDRESS(COUNTA(BASIS_Zeilen)+10,MATCH(R_2!$A15,R_1!$10:$10,0)))=1,INDIRECT("'BASIS'!"&amp;ADDRESS(11,MATCH(R_2!N$10,BASIS!$10:$10,0))&amp;":"&amp;ADDRESS(COUNTA(BASIS_Zeilen)+10,MATCH(R_2!N$10,BASIS!$10:$10,0))))),"")</f>
        <v/>
      </c>
      <c r="O15" s="1">
        <f t="array" aca="1" ref="O15" ca="1">IF(ISERROR(MATCH(O$10,$B$11:$B15,0)),MIN(IF(INDIRECT("'R_1'!"&amp;ADDRESS(11,MATCH(R_2!$A15,R_1!$10:$10,0))&amp;":"&amp;ADDRESS(COUNTA(BASIS_Zeilen)+10,MATCH(R_2!$A15,R_1!$10:$10,0)))=1,INDIRECT("'BASIS'!"&amp;ADDRESS(11,MATCH(R_2!O$10,BASIS!$10:$10,0))&amp;":"&amp;ADDRESS(COUNTA(BASIS_Zeilen)+10,MATCH(R_2!O$10,BASIS!$10:$10,0))))),"")</f>
        <v>95</v>
      </c>
      <c r="P15" s="1" t="str">
        <f t="array" aca="1" ref="P15" ca="1">IF(ISERROR(MATCH(P$10,$B$11:$B15,0)),MIN(IF(INDIRECT("'R_1'!"&amp;ADDRESS(11,MATCH(R_2!$A15,R_1!$10:$10,0))&amp;":"&amp;ADDRESS(COUNTA(BASIS_Zeilen)+10,MATCH(R_2!$A15,R_1!$10:$10,0)))=1,INDIRECT("'BASIS'!"&amp;ADDRESS(11,MATCH(R_2!P$10,BASIS!$10:$10,0))&amp;":"&amp;ADDRESS(COUNTA(BASIS_Zeilen)+10,MATCH(R_2!P$10,BASIS!$10:$10,0))))),"")</f>
        <v/>
      </c>
      <c r="Q15" s="1">
        <f t="array" aca="1" ref="Q15" ca="1">IF(ISERROR(MATCH(Q$10,$B$11:$B15,0)),MIN(IF(INDIRECT("'R_1'!"&amp;ADDRESS(11,MATCH(R_2!$A15,R_1!$10:$10,0))&amp;":"&amp;ADDRESS(COUNTA(BASIS_Zeilen)+10,MATCH(R_2!$A15,R_1!$10:$10,0)))=1,INDIRECT("'BASIS'!"&amp;ADDRESS(11,MATCH(R_2!Q$10,BASIS!$10:$10,0))&amp;":"&amp;ADDRESS(COUNTA(BASIS_Zeilen)+10,MATCH(R_2!Q$10,BASIS!$10:$10,0))))),"")</f>
        <v>85</v>
      </c>
      <c r="R15" s="1">
        <f t="array" aca="1" ref="R15" ca="1">IF(ISERROR(MATCH(R$10,$B$11:$B15,0)),MIN(IF(INDIRECT("'R_1'!"&amp;ADDRESS(11,MATCH(R_2!$A15,R_1!$10:$10,0))&amp;":"&amp;ADDRESS(COUNTA(BASIS_Zeilen)+10,MATCH(R_2!$A15,R_1!$10:$10,0)))=1,INDIRECT("'BASIS'!"&amp;ADDRESS(11,MATCH(R_2!R$10,BASIS!$10:$10,0))&amp;":"&amp;ADDRESS(COUNTA(BASIS_Zeilen)+10,MATCH(R_2!R$10,BASIS!$10:$10,0))))),"")</f>
        <v>11</v>
      </c>
      <c r="S15" s="1" t="str">
        <f t="array" aca="1" ref="S15" ca="1">IF(ISERROR(MATCH(S$10,$B$11:$B15,0)),MIN(IF(INDIRECT("'R_1'!"&amp;ADDRESS(11,MATCH(R_2!$A15,R_1!$10:$10,0))&amp;":"&amp;ADDRESS(COUNTA(BASIS_Zeilen)+10,MATCH(R_2!$A15,R_1!$10:$10,0)))=1,INDIRECT("'BASIS'!"&amp;ADDRESS(11,MATCH(R_2!S$10,BASIS!$10:$10,0))&amp;":"&amp;ADDRESS(COUNTA(BASIS_Zeilen)+10,MATCH(R_2!S$10,BASIS!$10:$10,0))))),"")</f>
        <v/>
      </c>
      <c r="T15" s="1">
        <f t="array" aca="1" ref="T15" ca="1">IF(ISERROR(MATCH(T$10,$B$11:$B15,0)),MIN(IF(INDIRECT("'R_1'!"&amp;ADDRESS(11,MATCH(R_2!$A15,R_1!$10:$10,0))&amp;":"&amp;ADDRESS(COUNTA(BASIS_Zeilen)+10,MATCH(R_2!$A15,R_1!$10:$10,0)))=1,INDIRECT("'BASIS'!"&amp;ADDRESS(11,MATCH(R_2!T$10,BASIS!$10:$10,0))&amp;":"&amp;ADDRESS(COUNTA(BASIS_Zeilen)+10,MATCH(R_2!T$10,BASIS!$10:$10,0))))),"")</f>
        <v>106</v>
      </c>
      <c r="U15" s="1">
        <f t="array" aca="1" ref="U15" ca="1">IF(ISERROR(MATCH(U$10,$B$11:$B15,0)),MIN(IF(INDIRECT("'R_1'!"&amp;ADDRESS(11,MATCH(R_2!$A15,R_1!$10:$10,0))&amp;":"&amp;ADDRESS(COUNTA(BASIS_Zeilen)+10,MATCH(R_2!$A15,R_1!$10:$10,0)))=1,INDIRECT("'BASIS'!"&amp;ADDRESS(11,MATCH(R_2!U$10,BASIS!$10:$10,0))&amp;":"&amp;ADDRESS(COUNTA(BASIS_Zeilen)+10,MATCH(R_2!U$10,BASIS!$10:$10,0))))),"")</f>
        <v>85</v>
      </c>
      <c r="V15" s="1">
        <f t="array" aca="1" ref="V15" ca="1">IF(ISERROR(MATCH(V$10,$B$11:$B15,0)),MIN(IF(INDIRECT("'R_1'!"&amp;ADDRESS(11,MATCH(R_2!$A15,R_1!$10:$10,0))&amp;":"&amp;ADDRESS(COUNTA(BASIS_Zeilen)+10,MATCH(R_2!$A15,R_1!$10:$10,0)))=1,INDIRECT("'BASIS'!"&amp;ADDRESS(11,MATCH(R_2!V$10,BASIS!$10:$10,0))&amp;":"&amp;ADDRESS(COUNTA(BASIS_Zeilen)+10,MATCH(R_2!V$10,BASIS!$10:$10,0))))),"")</f>
        <v>110</v>
      </c>
      <c r="W15" s="1">
        <f t="array" aca="1" ref="W15" ca="1">IF(ISERROR(MATCH(W$10,$B$11:$B15,0)),MIN(IF(INDIRECT("'R_1'!"&amp;ADDRESS(11,MATCH(R_2!$A15,R_1!$10:$10,0))&amp;":"&amp;ADDRESS(COUNTA(BASIS_Zeilen)+10,MATCH(R_2!$A15,R_1!$10:$10,0)))=1,INDIRECT("'BASIS'!"&amp;ADDRESS(11,MATCH(R_2!W$10,BASIS!$10:$10,0))&amp;":"&amp;ADDRESS(COUNTA(BASIS_Zeilen)+10,MATCH(R_2!W$10,BASIS!$10:$10,0))))),"")</f>
        <v>60</v>
      </c>
      <c r="X15" s="1">
        <f t="array" aca="1" ref="X15" ca="1">IF(ISERROR(MATCH(X$10,$B$11:$B15,0)),MIN(IF(INDIRECT("'R_1'!"&amp;ADDRESS(11,MATCH(R_2!$A15,R_1!$10:$10,0))&amp;":"&amp;ADDRESS(COUNTA(BASIS_Zeilen)+10,MATCH(R_2!$A15,R_1!$10:$10,0)))=1,INDIRECT("'BASIS'!"&amp;ADDRESS(11,MATCH(R_2!X$10,BASIS!$10:$10,0))&amp;":"&amp;ADDRESS(COUNTA(BASIS_Zeilen)+10,MATCH(R_2!X$10,BASIS!$10:$10,0))))),"")</f>
        <v>108</v>
      </c>
      <c r="Y15" s="1" t="str">
        <f t="array" aca="1" ref="Y15" ca="1">IF(ISERROR(MATCH(Y$10,$B$11:$B15,0)),MIN(IF(INDIRECT("'R_1'!"&amp;ADDRESS(11,MATCH(R_2!$A15,R_1!$10:$10,0))&amp;":"&amp;ADDRESS(COUNTA(BASIS_Zeilen)+10,MATCH(R_2!$A15,R_1!$10:$10,0)))=1,INDIRECT("'BASIS'!"&amp;ADDRESS(11,MATCH(R_2!Y$10,BASIS!$10:$10,0))&amp;":"&amp;ADDRESS(COUNTA(BASIS_Zeilen)+10,MATCH(R_2!Y$10,BASIS!$10:$10,0))))),"")</f>
        <v/>
      </c>
      <c r="Z15" s="1">
        <f t="array" aca="1" ref="Z15" ca="1">IF(ISERROR(MATCH(Z$10,$B$11:$B15,0)),MIN(IF(INDIRECT("'R_1'!"&amp;ADDRESS(11,MATCH(R_2!$A15,R_1!$10:$10,0))&amp;":"&amp;ADDRESS(COUNTA(BASIS_Zeilen)+10,MATCH(R_2!$A15,R_1!$10:$10,0)))=1,INDIRECT("'BASIS'!"&amp;ADDRESS(11,MATCH(R_2!Z$10,BASIS!$10:$10,0))&amp;":"&amp;ADDRESS(COUNTA(BASIS_Zeilen)+10,MATCH(R_2!Z$10,BASIS!$10:$10,0))))),"")</f>
        <v>108</v>
      </c>
      <c r="AA15" s="1" t="str">
        <f t="array" aca="1" ref="AA15" ca="1">IF(ISERROR(MATCH(AA$10,$B$11:$B15,0)),MIN(IF(INDIRECT("'R_1'!"&amp;ADDRESS(11,MATCH(R_2!$A15,R_1!$10:$10,0))&amp;":"&amp;ADDRESS(COUNTA(BASIS_Zeilen)+10,MATCH(R_2!$A15,R_1!$10:$10,0)))=1,INDIRECT("'BASIS'!"&amp;ADDRESS(11,MATCH(R_2!AA$10,BASIS!$10:$10,0))&amp;":"&amp;ADDRESS(COUNTA(BASIS_Zeilen)+10,MATCH(R_2!AA$10,BASIS!$10:$10,0))))),"")</f>
        <v/>
      </c>
      <c r="AB15" s="1">
        <f t="array" aca="1" ref="AB15" ca="1">IF(ISERROR(MATCH(AB$10,$B$11:$B15,0)),MIN(IF(INDIRECT("'R_1'!"&amp;ADDRESS(11,MATCH(R_2!$A15,R_1!$10:$10,0))&amp;":"&amp;ADDRESS(COUNTA(BASIS_Zeilen)+10,MATCH(R_2!$A15,R_1!$10:$10,0)))=1,INDIRECT("'BASIS'!"&amp;ADDRESS(11,MATCH(R_2!AB$10,BASIS!$10:$10,0))&amp;":"&amp;ADDRESS(COUNTA(BASIS_Zeilen)+10,MATCH(R_2!AB$10,BASIS!$10:$10,0))))),"")</f>
        <v>61</v>
      </c>
      <c r="AC15" s="1">
        <f t="array" aca="1" ref="AC15" ca="1">IF(ISERROR(MATCH(AC$10,$B$11:$B15,0)),MIN(IF(INDIRECT("'R_1'!"&amp;ADDRESS(11,MATCH(R_2!$A15,R_1!$10:$10,0))&amp;":"&amp;ADDRESS(COUNTA(BASIS_Zeilen)+10,MATCH(R_2!$A15,R_1!$10:$10,0)))=1,INDIRECT("'BASIS'!"&amp;ADDRESS(11,MATCH(R_2!AC$10,BASIS!$10:$10,0))&amp;":"&amp;ADDRESS(COUNTA(BASIS_Zeilen)+10,MATCH(R_2!AC$10,BASIS!$10:$10,0))))),"")</f>
        <v>60</v>
      </c>
      <c r="AD15" s="1">
        <f t="array" aca="1" ref="AD15" ca="1">IF(ISERROR(MATCH(AD$10,$B$11:$B15,0)),MIN(IF(INDIRECT("'R_1'!"&amp;ADDRESS(11,MATCH(R_2!$A15,R_1!$10:$10,0))&amp;":"&amp;ADDRESS(COUNTA(BASIS_Zeilen)+10,MATCH(R_2!$A15,R_1!$10:$10,0)))=1,INDIRECT("'BASIS'!"&amp;ADDRESS(11,MATCH(R_2!AD$10,BASIS!$10:$10,0))&amp;":"&amp;ADDRESS(COUNTA(BASIS_Zeilen)+10,MATCH(R_2!AD$10,BASIS!$10:$10,0))))),"")</f>
        <v>103</v>
      </c>
      <c r="AE15" s="1">
        <f t="array" aca="1" ref="AE15" ca="1">IF(ISERROR(MATCH(AE$10,$B$11:$B15,0)),MIN(IF(INDIRECT("'R_1'!"&amp;ADDRESS(11,MATCH(R_2!$A15,R_1!$10:$10,0))&amp;":"&amp;ADDRESS(COUNTA(BASIS_Zeilen)+10,MATCH(R_2!$A15,R_1!$10:$10,0)))=1,INDIRECT("'BASIS'!"&amp;ADDRESS(11,MATCH(R_2!AE$10,BASIS!$10:$10,0))&amp;":"&amp;ADDRESS(COUNTA(BASIS_Zeilen)+10,MATCH(R_2!AE$10,BASIS!$10:$10,0))))),"")</f>
        <v>74</v>
      </c>
      <c r="AF15" s="1">
        <f t="array" aca="1" ref="AF15" ca="1">IF(ISERROR(MATCH(AF$10,$B$11:$B15,0)),MIN(IF(INDIRECT("'R_1'!"&amp;ADDRESS(11,MATCH(R_2!$A15,R_1!$10:$10,0))&amp;":"&amp;ADDRESS(COUNTA(BASIS_Zeilen)+10,MATCH(R_2!$A15,R_1!$10:$10,0)))=1,INDIRECT("'BASIS'!"&amp;ADDRESS(11,MATCH(R_2!AF$10,BASIS!$10:$10,0))&amp;":"&amp;ADDRESS(COUNTA(BASIS_Zeilen)+10,MATCH(R_2!AF$10,BASIS!$10:$10,0))))),"")</f>
        <v>60</v>
      </c>
      <c r="AG15" s="1">
        <f t="array" aca="1" ref="AG15" ca="1">IF(ISERROR(MATCH(AG$10,$B$11:$B15,0)),MIN(IF(INDIRECT("'R_1'!"&amp;ADDRESS(11,MATCH(R_2!$A15,R_1!$10:$10,0))&amp;":"&amp;ADDRESS(COUNTA(BASIS_Zeilen)+10,MATCH(R_2!$A15,R_1!$10:$10,0)))=1,INDIRECT("'BASIS'!"&amp;ADDRESS(11,MATCH(R_2!AG$10,BASIS!$10:$10,0))&amp;":"&amp;ADDRESS(COUNTA(BASIS_Zeilen)+10,MATCH(R_2!AG$10,BASIS!$10:$10,0))))),"")</f>
        <v>128</v>
      </c>
      <c r="AH15" s="1">
        <f t="array" aca="1" ref="AH15" ca="1">IF(ISERROR(MATCH(AH$10,$B$11:$B15,0)),MIN(IF(INDIRECT("'R_1'!"&amp;ADDRESS(11,MATCH(R_2!$A15,R_1!$10:$10,0))&amp;":"&amp;ADDRESS(COUNTA(BASIS_Zeilen)+10,MATCH(R_2!$A15,R_1!$10:$10,0)))=1,INDIRECT("'BASIS'!"&amp;ADDRESS(11,MATCH(R_2!AH$10,BASIS!$10:$10,0))&amp;":"&amp;ADDRESS(COUNTA(BASIS_Zeilen)+10,MATCH(R_2!AH$10,BASIS!$10:$10,0))))),"")</f>
        <v>105</v>
      </c>
      <c r="AI15" s="1">
        <f t="array" aca="1" ref="AI15" ca="1">IF(ISERROR(MATCH(AI$10,$B$11:$B15,0)),MIN(IF(INDIRECT("'R_1'!"&amp;ADDRESS(11,MATCH(R_2!$A15,R_1!$10:$10,0))&amp;":"&amp;ADDRESS(COUNTA(BASIS_Zeilen)+10,MATCH(R_2!$A15,R_1!$10:$10,0)))=1,INDIRECT("'BASIS'!"&amp;ADDRESS(11,MATCH(R_2!AI$10,BASIS!$10:$10,0))&amp;":"&amp;ADDRESS(COUNTA(BASIS_Zeilen)+10,MATCH(R_2!AI$10,BASIS!$10:$10,0))))),"")</f>
        <v>103</v>
      </c>
    </row>
    <row r="16" spans="1:35">
      <c r="A16" s="1">
        <f t="shared" si="1"/>
        <v>6</v>
      </c>
      <c r="B16" s="1" t="str">
        <f ca="1">INDIRECT("'R_3'!$B"&amp;ROW(6:6)+10)</f>
        <v>Produkt 10</v>
      </c>
      <c r="C16" s="1">
        <f t="array" aca="1" ref="C16" ca="1">IF(ISERROR(MATCH(C$10,$B$11:$B16,0)),MIN(IF(INDIRECT("'R_1'!"&amp;ADDRESS(11,MATCH(R_2!$A16,R_1!$10:$10,0))&amp;":"&amp;ADDRESS(COUNTA(BASIS_Zeilen)+10,MATCH(R_2!$A16,R_1!$10:$10,0)))=1,INDIRECT("'BASIS'!"&amp;ADDRESS(11,MATCH(R_2!C$10,BASIS!$10:$10,0))&amp;":"&amp;ADDRESS(COUNTA(BASIS_Zeilen)+10,MATCH(R_2!C$10,BASIS!$10:$10,0))))),"")</f>
        <v>60</v>
      </c>
      <c r="D16" s="1">
        <f t="array" aca="1" ref="D16" ca="1">IF(ISERROR(MATCH(D$10,$B$11:$B16,0)),MIN(IF(INDIRECT("'R_1'!"&amp;ADDRESS(11,MATCH(R_2!$A16,R_1!$10:$10,0))&amp;":"&amp;ADDRESS(COUNTA(BASIS_Zeilen)+10,MATCH(R_2!$A16,R_1!$10:$10,0)))=1,INDIRECT("'BASIS'!"&amp;ADDRESS(11,MATCH(R_2!D$10,BASIS!$10:$10,0))&amp;":"&amp;ADDRESS(COUNTA(BASIS_Zeilen)+10,MATCH(R_2!D$10,BASIS!$10:$10,0))))),"")</f>
        <v>81</v>
      </c>
      <c r="E16" s="1">
        <f t="array" aca="1" ref="E16" ca="1">IF(ISERROR(MATCH(E$10,$B$11:$B16,0)),MIN(IF(INDIRECT("'R_1'!"&amp;ADDRESS(11,MATCH(R_2!$A16,R_1!$10:$10,0))&amp;":"&amp;ADDRESS(COUNTA(BASIS_Zeilen)+10,MATCH(R_2!$A16,R_1!$10:$10,0)))=1,INDIRECT("'BASIS'!"&amp;ADDRESS(11,MATCH(R_2!E$10,BASIS!$10:$10,0))&amp;":"&amp;ADDRESS(COUNTA(BASIS_Zeilen)+10,MATCH(R_2!E$10,BASIS!$10:$10,0))))),"")</f>
        <v>74</v>
      </c>
      <c r="F16" s="1">
        <f t="array" aca="1" ref="F16" ca="1">IF(ISERROR(MATCH(F$10,$B$11:$B16,0)),MIN(IF(INDIRECT("'R_1'!"&amp;ADDRESS(11,MATCH(R_2!$A16,R_1!$10:$10,0))&amp;":"&amp;ADDRESS(COUNTA(BASIS_Zeilen)+10,MATCH(R_2!$A16,R_1!$10:$10,0)))=1,INDIRECT("'BASIS'!"&amp;ADDRESS(11,MATCH(R_2!F$10,BASIS!$10:$10,0))&amp;":"&amp;ADDRESS(COUNTA(BASIS_Zeilen)+10,MATCH(R_2!F$10,BASIS!$10:$10,0))))),"")</f>
        <v>91</v>
      </c>
      <c r="G16" s="1">
        <f t="array" aca="1" ref="G16" ca="1">IF(ISERROR(MATCH(G$10,$B$11:$B16,0)),MIN(IF(INDIRECT("'R_1'!"&amp;ADDRESS(11,MATCH(R_2!$A16,R_1!$10:$10,0))&amp;":"&amp;ADDRESS(COUNTA(BASIS_Zeilen)+10,MATCH(R_2!$A16,R_1!$10:$10,0)))=1,INDIRECT("'BASIS'!"&amp;ADDRESS(11,MATCH(R_2!G$10,BASIS!$10:$10,0))&amp;":"&amp;ADDRESS(COUNTA(BASIS_Zeilen)+10,MATCH(R_2!G$10,BASIS!$10:$10,0))))),"")</f>
        <v>110</v>
      </c>
      <c r="H16" s="1">
        <f t="array" aca="1" ref="H16" ca="1">IF(ISERROR(MATCH(H$10,$B$11:$B16,0)),MIN(IF(INDIRECT("'R_1'!"&amp;ADDRESS(11,MATCH(R_2!$A16,R_1!$10:$10,0))&amp;":"&amp;ADDRESS(COUNTA(BASIS_Zeilen)+10,MATCH(R_2!$A16,R_1!$10:$10,0)))=1,INDIRECT("'BASIS'!"&amp;ADDRESS(11,MATCH(R_2!H$10,BASIS!$10:$10,0))&amp;":"&amp;ADDRESS(COUNTA(BASIS_Zeilen)+10,MATCH(R_2!H$10,BASIS!$10:$10,0))))),"")</f>
        <v>119</v>
      </c>
      <c r="I16" s="1">
        <f t="array" aca="1" ref="I16" ca="1">IF(ISERROR(MATCH(I$10,$B$11:$B16,0)),MIN(IF(INDIRECT("'R_1'!"&amp;ADDRESS(11,MATCH(R_2!$A16,R_1!$10:$10,0))&amp;":"&amp;ADDRESS(COUNTA(BASIS_Zeilen)+10,MATCH(R_2!$A16,R_1!$10:$10,0)))=1,INDIRECT("'BASIS'!"&amp;ADDRESS(11,MATCH(R_2!I$10,BASIS!$10:$10,0))&amp;":"&amp;ADDRESS(COUNTA(BASIS_Zeilen)+10,MATCH(R_2!I$10,BASIS!$10:$10,0))))),"")</f>
        <v>138</v>
      </c>
      <c r="J16" s="1">
        <f t="array" aca="1" ref="J16" ca="1">IF(ISERROR(MATCH(J$10,$B$11:$B16,0)),MIN(IF(INDIRECT("'R_1'!"&amp;ADDRESS(11,MATCH(R_2!$A16,R_1!$10:$10,0))&amp;":"&amp;ADDRESS(COUNTA(BASIS_Zeilen)+10,MATCH(R_2!$A16,R_1!$10:$10,0)))=1,INDIRECT("'BASIS'!"&amp;ADDRESS(11,MATCH(R_2!J$10,BASIS!$10:$10,0))&amp;":"&amp;ADDRESS(COUNTA(BASIS_Zeilen)+10,MATCH(R_2!J$10,BASIS!$10:$10,0))))),"")</f>
        <v>135</v>
      </c>
      <c r="K16" s="1">
        <f t="array" aca="1" ref="K16" ca="1">IF(ISERROR(MATCH(K$10,$B$11:$B16,0)),MIN(IF(INDIRECT("'R_1'!"&amp;ADDRESS(11,MATCH(R_2!$A16,R_1!$10:$10,0))&amp;":"&amp;ADDRESS(COUNTA(BASIS_Zeilen)+10,MATCH(R_2!$A16,R_1!$10:$10,0)))=1,INDIRECT("'BASIS'!"&amp;ADDRESS(11,MATCH(R_2!K$10,BASIS!$10:$10,0))&amp;":"&amp;ADDRESS(COUNTA(BASIS_Zeilen)+10,MATCH(R_2!K$10,BASIS!$10:$10,0))))),"")</f>
        <v>75</v>
      </c>
      <c r="L16" s="1" t="str">
        <f t="array" aca="1" ref="L16" ca="1">IF(ISERROR(MATCH(L$10,$B$11:$B16,0)),MIN(IF(INDIRECT("'R_1'!"&amp;ADDRESS(11,MATCH(R_2!$A16,R_1!$10:$10,0))&amp;":"&amp;ADDRESS(COUNTA(BASIS_Zeilen)+10,MATCH(R_2!$A16,R_1!$10:$10,0)))=1,INDIRECT("'BASIS'!"&amp;ADDRESS(11,MATCH(R_2!L$10,BASIS!$10:$10,0))&amp;":"&amp;ADDRESS(COUNTA(BASIS_Zeilen)+10,MATCH(R_2!L$10,BASIS!$10:$10,0))))),"")</f>
        <v/>
      </c>
      <c r="M16" s="1">
        <f t="array" aca="1" ref="M16" ca="1">IF(ISERROR(MATCH(M$10,$B$11:$B16,0)),MIN(IF(INDIRECT("'R_1'!"&amp;ADDRESS(11,MATCH(R_2!$A16,R_1!$10:$10,0))&amp;":"&amp;ADDRESS(COUNTA(BASIS_Zeilen)+10,MATCH(R_2!$A16,R_1!$10:$10,0)))=1,INDIRECT("'BASIS'!"&amp;ADDRESS(11,MATCH(R_2!M$10,BASIS!$10:$10,0))&amp;":"&amp;ADDRESS(COUNTA(BASIS_Zeilen)+10,MATCH(R_2!M$10,BASIS!$10:$10,0))))),"")</f>
        <v>91</v>
      </c>
      <c r="N16" s="1" t="str">
        <f t="array" aca="1" ref="N16" ca="1">IF(ISERROR(MATCH(N$10,$B$11:$B16,0)),MIN(IF(INDIRECT("'R_1'!"&amp;ADDRESS(11,MATCH(R_2!$A16,R_1!$10:$10,0))&amp;":"&amp;ADDRESS(COUNTA(BASIS_Zeilen)+10,MATCH(R_2!$A16,R_1!$10:$10,0)))=1,INDIRECT("'BASIS'!"&amp;ADDRESS(11,MATCH(R_2!N$10,BASIS!$10:$10,0))&amp;":"&amp;ADDRESS(COUNTA(BASIS_Zeilen)+10,MATCH(R_2!N$10,BASIS!$10:$10,0))))),"")</f>
        <v/>
      </c>
      <c r="O16" s="1">
        <f t="array" aca="1" ref="O16" ca="1">IF(ISERROR(MATCH(O$10,$B$11:$B16,0)),MIN(IF(INDIRECT("'R_1'!"&amp;ADDRESS(11,MATCH(R_2!$A16,R_1!$10:$10,0))&amp;":"&amp;ADDRESS(COUNTA(BASIS_Zeilen)+10,MATCH(R_2!$A16,R_1!$10:$10,0)))=1,INDIRECT("'BASIS'!"&amp;ADDRESS(11,MATCH(R_2!O$10,BASIS!$10:$10,0))&amp;":"&amp;ADDRESS(COUNTA(BASIS_Zeilen)+10,MATCH(R_2!O$10,BASIS!$10:$10,0))))),"")</f>
        <v>95</v>
      </c>
      <c r="P16" s="1" t="str">
        <f t="array" aca="1" ref="P16" ca="1">IF(ISERROR(MATCH(P$10,$B$11:$B16,0)),MIN(IF(INDIRECT("'R_1'!"&amp;ADDRESS(11,MATCH(R_2!$A16,R_1!$10:$10,0))&amp;":"&amp;ADDRESS(COUNTA(BASIS_Zeilen)+10,MATCH(R_2!$A16,R_1!$10:$10,0)))=1,INDIRECT("'BASIS'!"&amp;ADDRESS(11,MATCH(R_2!P$10,BASIS!$10:$10,0))&amp;":"&amp;ADDRESS(COUNTA(BASIS_Zeilen)+10,MATCH(R_2!P$10,BASIS!$10:$10,0))))),"")</f>
        <v/>
      </c>
      <c r="Q16" s="1">
        <f t="array" aca="1" ref="Q16" ca="1">IF(ISERROR(MATCH(Q$10,$B$11:$B16,0)),MIN(IF(INDIRECT("'R_1'!"&amp;ADDRESS(11,MATCH(R_2!$A16,R_1!$10:$10,0))&amp;":"&amp;ADDRESS(COUNTA(BASIS_Zeilen)+10,MATCH(R_2!$A16,R_1!$10:$10,0)))=1,INDIRECT("'BASIS'!"&amp;ADDRESS(11,MATCH(R_2!Q$10,BASIS!$10:$10,0))&amp;":"&amp;ADDRESS(COUNTA(BASIS_Zeilen)+10,MATCH(R_2!Q$10,BASIS!$10:$10,0))))),"")</f>
        <v>85</v>
      </c>
      <c r="R16" s="1">
        <f t="array" aca="1" ref="R16" ca="1">IF(ISERROR(MATCH(R$10,$B$11:$B16,0)),MIN(IF(INDIRECT("'R_1'!"&amp;ADDRESS(11,MATCH(R_2!$A16,R_1!$10:$10,0))&amp;":"&amp;ADDRESS(COUNTA(BASIS_Zeilen)+10,MATCH(R_2!$A16,R_1!$10:$10,0)))=1,INDIRECT("'BASIS'!"&amp;ADDRESS(11,MATCH(R_2!R$10,BASIS!$10:$10,0))&amp;":"&amp;ADDRESS(COUNTA(BASIS_Zeilen)+10,MATCH(R_2!R$10,BASIS!$10:$10,0))))),"")</f>
        <v>11</v>
      </c>
      <c r="S16" s="1" t="str">
        <f t="array" aca="1" ref="S16" ca="1">IF(ISERROR(MATCH(S$10,$B$11:$B16,0)),MIN(IF(INDIRECT("'R_1'!"&amp;ADDRESS(11,MATCH(R_2!$A16,R_1!$10:$10,0))&amp;":"&amp;ADDRESS(COUNTA(BASIS_Zeilen)+10,MATCH(R_2!$A16,R_1!$10:$10,0)))=1,INDIRECT("'BASIS'!"&amp;ADDRESS(11,MATCH(R_2!S$10,BASIS!$10:$10,0))&amp;":"&amp;ADDRESS(COUNTA(BASIS_Zeilen)+10,MATCH(R_2!S$10,BASIS!$10:$10,0))))),"")</f>
        <v/>
      </c>
      <c r="T16" s="1">
        <f t="array" aca="1" ref="T16" ca="1">IF(ISERROR(MATCH(T$10,$B$11:$B16,0)),MIN(IF(INDIRECT("'R_1'!"&amp;ADDRESS(11,MATCH(R_2!$A16,R_1!$10:$10,0))&amp;":"&amp;ADDRESS(COUNTA(BASIS_Zeilen)+10,MATCH(R_2!$A16,R_1!$10:$10,0)))=1,INDIRECT("'BASIS'!"&amp;ADDRESS(11,MATCH(R_2!T$10,BASIS!$10:$10,0))&amp;":"&amp;ADDRESS(COUNTA(BASIS_Zeilen)+10,MATCH(R_2!T$10,BASIS!$10:$10,0))))),"")</f>
        <v>106</v>
      </c>
      <c r="U16" s="1">
        <f t="array" aca="1" ref="U16" ca="1">IF(ISERROR(MATCH(U$10,$B$11:$B16,0)),MIN(IF(INDIRECT("'R_1'!"&amp;ADDRESS(11,MATCH(R_2!$A16,R_1!$10:$10,0))&amp;":"&amp;ADDRESS(COUNTA(BASIS_Zeilen)+10,MATCH(R_2!$A16,R_1!$10:$10,0)))=1,INDIRECT("'BASIS'!"&amp;ADDRESS(11,MATCH(R_2!U$10,BASIS!$10:$10,0))&amp;":"&amp;ADDRESS(COUNTA(BASIS_Zeilen)+10,MATCH(R_2!U$10,BASIS!$10:$10,0))))),"")</f>
        <v>85</v>
      </c>
      <c r="V16" s="1">
        <f t="array" aca="1" ref="V16" ca="1">IF(ISERROR(MATCH(V$10,$B$11:$B16,0)),MIN(IF(INDIRECT("'R_1'!"&amp;ADDRESS(11,MATCH(R_2!$A16,R_1!$10:$10,0))&amp;":"&amp;ADDRESS(COUNTA(BASIS_Zeilen)+10,MATCH(R_2!$A16,R_1!$10:$10,0)))=1,INDIRECT("'BASIS'!"&amp;ADDRESS(11,MATCH(R_2!V$10,BASIS!$10:$10,0))&amp;":"&amp;ADDRESS(COUNTA(BASIS_Zeilen)+10,MATCH(R_2!V$10,BASIS!$10:$10,0))))),"")</f>
        <v>110</v>
      </c>
      <c r="W16" s="1">
        <f t="array" aca="1" ref="W16" ca="1">IF(ISERROR(MATCH(W$10,$B$11:$B16,0)),MIN(IF(INDIRECT("'R_1'!"&amp;ADDRESS(11,MATCH(R_2!$A16,R_1!$10:$10,0))&amp;":"&amp;ADDRESS(COUNTA(BASIS_Zeilen)+10,MATCH(R_2!$A16,R_1!$10:$10,0)))=1,INDIRECT("'BASIS'!"&amp;ADDRESS(11,MATCH(R_2!W$10,BASIS!$10:$10,0))&amp;":"&amp;ADDRESS(COUNTA(BASIS_Zeilen)+10,MATCH(R_2!W$10,BASIS!$10:$10,0))))),"")</f>
        <v>60</v>
      </c>
      <c r="X16" s="1">
        <f t="array" aca="1" ref="X16" ca="1">IF(ISERROR(MATCH(X$10,$B$11:$B16,0)),MIN(IF(INDIRECT("'R_1'!"&amp;ADDRESS(11,MATCH(R_2!$A16,R_1!$10:$10,0))&amp;":"&amp;ADDRESS(COUNTA(BASIS_Zeilen)+10,MATCH(R_2!$A16,R_1!$10:$10,0)))=1,INDIRECT("'BASIS'!"&amp;ADDRESS(11,MATCH(R_2!X$10,BASIS!$10:$10,0))&amp;":"&amp;ADDRESS(COUNTA(BASIS_Zeilen)+10,MATCH(R_2!X$10,BASIS!$10:$10,0))))),"")</f>
        <v>108</v>
      </c>
      <c r="Y16" s="1" t="str">
        <f t="array" aca="1" ref="Y16" ca="1">IF(ISERROR(MATCH(Y$10,$B$11:$B16,0)),MIN(IF(INDIRECT("'R_1'!"&amp;ADDRESS(11,MATCH(R_2!$A16,R_1!$10:$10,0))&amp;":"&amp;ADDRESS(COUNTA(BASIS_Zeilen)+10,MATCH(R_2!$A16,R_1!$10:$10,0)))=1,INDIRECT("'BASIS'!"&amp;ADDRESS(11,MATCH(R_2!Y$10,BASIS!$10:$10,0))&amp;":"&amp;ADDRESS(COUNTA(BASIS_Zeilen)+10,MATCH(R_2!Y$10,BASIS!$10:$10,0))))),"")</f>
        <v/>
      </c>
      <c r="Z16" s="1">
        <f t="array" aca="1" ref="Z16" ca="1">IF(ISERROR(MATCH(Z$10,$B$11:$B16,0)),MIN(IF(INDIRECT("'R_1'!"&amp;ADDRESS(11,MATCH(R_2!$A16,R_1!$10:$10,0))&amp;":"&amp;ADDRESS(COUNTA(BASIS_Zeilen)+10,MATCH(R_2!$A16,R_1!$10:$10,0)))=1,INDIRECT("'BASIS'!"&amp;ADDRESS(11,MATCH(R_2!Z$10,BASIS!$10:$10,0))&amp;":"&amp;ADDRESS(COUNTA(BASIS_Zeilen)+10,MATCH(R_2!Z$10,BASIS!$10:$10,0))))),"")</f>
        <v>108</v>
      </c>
      <c r="AA16" s="1" t="str">
        <f t="array" aca="1" ref="AA16" ca="1">IF(ISERROR(MATCH(AA$10,$B$11:$B16,0)),MIN(IF(INDIRECT("'R_1'!"&amp;ADDRESS(11,MATCH(R_2!$A16,R_1!$10:$10,0))&amp;":"&amp;ADDRESS(COUNTA(BASIS_Zeilen)+10,MATCH(R_2!$A16,R_1!$10:$10,0)))=1,INDIRECT("'BASIS'!"&amp;ADDRESS(11,MATCH(R_2!AA$10,BASIS!$10:$10,0))&amp;":"&amp;ADDRESS(COUNTA(BASIS_Zeilen)+10,MATCH(R_2!AA$10,BASIS!$10:$10,0))))),"")</f>
        <v/>
      </c>
      <c r="AB16" s="1">
        <f t="array" aca="1" ref="AB16" ca="1">IF(ISERROR(MATCH(AB$10,$B$11:$B16,0)),MIN(IF(INDIRECT("'R_1'!"&amp;ADDRESS(11,MATCH(R_2!$A16,R_1!$10:$10,0))&amp;":"&amp;ADDRESS(COUNTA(BASIS_Zeilen)+10,MATCH(R_2!$A16,R_1!$10:$10,0)))=1,INDIRECT("'BASIS'!"&amp;ADDRESS(11,MATCH(R_2!AB$10,BASIS!$10:$10,0))&amp;":"&amp;ADDRESS(COUNTA(BASIS_Zeilen)+10,MATCH(R_2!AB$10,BASIS!$10:$10,0))))),"")</f>
        <v>61</v>
      </c>
      <c r="AC16" s="1">
        <f t="array" aca="1" ref="AC16" ca="1">IF(ISERROR(MATCH(AC$10,$B$11:$B16,0)),MIN(IF(INDIRECT("'R_1'!"&amp;ADDRESS(11,MATCH(R_2!$A16,R_1!$10:$10,0))&amp;":"&amp;ADDRESS(COUNTA(BASIS_Zeilen)+10,MATCH(R_2!$A16,R_1!$10:$10,0)))=1,INDIRECT("'BASIS'!"&amp;ADDRESS(11,MATCH(R_2!AC$10,BASIS!$10:$10,0))&amp;":"&amp;ADDRESS(COUNTA(BASIS_Zeilen)+10,MATCH(R_2!AC$10,BASIS!$10:$10,0))))),"")</f>
        <v>60</v>
      </c>
      <c r="AD16" s="1">
        <f t="array" aca="1" ref="AD16" ca="1">IF(ISERROR(MATCH(AD$10,$B$11:$B16,0)),MIN(IF(INDIRECT("'R_1'!"&amp;ADDRESS(11,MATCH(R_2!$A16,R_1!$10:$10,0))&amp;":"&amp;ADDRESS(COUNTA(BASIS_Zeilen)+10,MATCH(R_2!$A16,R_1!$10:$10,0)))=1,INDIRECT("'BASIS'!"&amp;ADDRESS(11,MATCH(R_2!AD$10,BASIS!$10:$10,0))&amp;":"&amp;ADDRESS(COUNTA(BASIS_Zeilen)+10,MATCH(R_2!AD$10,BASIS!$10:$10,0))))),"")</f>
        <v>103</v>
      </c>
      <c r="AE16" s="1">
        <f t="array" aca="1" ref="AE16" ca="1">IF(ISERROR(MATCH(AE$10,$B$11:$B16,0)),MIN(IF(INDIRECT("'R_1'!"&amp;ADDRESS(11,MATCH(R_2!$A16,R_1!$10:$10,0))&amp;":"&amp;ADDRESS(COUNTA(BASIS_Zeilen)+10,MATCH(R_2!$A16,R_1!$10:$10,0)))=1,INDIRECT("'BASIS'!"&amp;ADDRESS(11,MATCH(R_2!AE$10,BASIS!$10:$10,0))&amp;":"&amp;ADDRESS(COUNTA(BASIS_Zeilen)+10,MATCH(R_2!AE$10,BASIS!$10:$10,0))))),"")</f>
        <v>74</v>
      </c>
      <c r="AF16" s="1">
        <f t="array" aca="1" ref="AF16" ca="1">IF(ISERROR(MATCH(AF$10,$B$11:$B16,0)),MIN(IF(INDIRECT("'R_1'!"&amp;ADDRESS(11,MATCH(R_2!$A16,R_1!$10:$10,0))&amp;":"&amp;ADDRESS(COUNTA(BASIS_Zeilen)+10,MATCH(R_2!$A16,R_1!$10:$10,0)))=1,INDIRECT("'BASIS'!"&amp;ADDRESS(11,MATCH(R_2!AF$10,BASIS!$10:$10,0))&amp;":"&amp;ADDRESS(COUNTA(BASIS_Zeilen)+10,MATCH(R_2!AF$10,BASIS!$10:$10,0))))),"")</f>
        <v>60</v>
      </c>
      <c r="AG16" s="1">
        <f t="array" aca="1" ref="AG16" ca="1">IF(ISERROR(MATCH(AG$10,$B$11:$B16,0)),MIN(IF(INDIRECT("'R_1'!"&amp;ADDRESS(11,MATCH(R_2!$A16,R_1!$10:$10,0))&amp;":"&amp;ADDRESS(COUNTA(BASIS_Zeilen)+10,MATCH(R_2!$A16,R_1!$10:$10,0)))=1,INDIRECT("'BASIS'!"&amp;ADDRESS(11,MATCH(R_2!AG$10,BASIS!$10:$10,0))&amp;":"&amp;ADDRESS(COUNTA(BASIS_Zeilen)+10,MATCH(R_2!AG$10,BASIS!$10:$10,0))))),"")</f>
        <v>128</v>
      </c>
      <c r="AH16" s="1">
        <f t="array" aca="1" ref="AH16" ca="1">IF(ISERROR(MATCH(AH$10,$B$11:$B16,0)),MIN(IF(INDIRECT("'R_1'!"&amp;ADDRESS(11,MATCH(R_2!$A16,R_1!$10:$10,0))&amp;":"&amp;ADDRESS(COUNTA(BASIS_Zeilen)+10,MATCH(R_2!$A16,R_1!$10:$10,0)))=1,INDIRECT("'BASIS'!"&amp;ADDRESS(11,MATCH(R_2!AH$10,BASIS!$10:$10,0))&amp;":"&amp;ADDRESS(COUNTA(BASIS_Zeilen)+10,MATCH(R_2!AH$10,BASIS!$10:$10,0))))),"")</f>
        <v>105</v>
      </c>
      <c r="AI16" s="1">
        <f t="array" aca="1" ref="AI16" ca="1">IF(ISERROR(MATCH(AI$10,$B$11:$B16,0)),MIN(IF(INDIRECT("'R_1'!"&amp;ADDRESS(11,MATCH(R_2!$A16,R_1!$10:$10,0))&amp;":"&amp;ADDRESS(COUNTA(BASIS_Zeilen)+10,MATCH(R_2!$A16,R_1!$10:$10,0)))=1,INDIRECT("'BASIS'!"&amp;ADDRESS(11,MATCH(R_2!AI$10,BASIS!$10:$10,0))&amp;":"&amp;ADDRESS(COUNTA(BASIS_Zeilen)+10,MATCH(R_2!AI$10,BASIS!$10:$10,0))))),"")</f>
        <v>103</v>
      </c>
    </row>
    <row r="17" spans="1:35">
      <c r="A17" s="1">
        <f t="shared" si="1"/>
        <v>7</v>
      </c>
      <c r="B17" s="1" t="str">
        <f t="shared" ca="1" si="2"/>
        <v>Produkt 13</v>
      </c>
      <c r="C17" s="1">
        <f t="array" aca="1" ref="C17" ca="1">IF(ISERROR(MATCH(C$10,$B$11:$B17,0)),MIN(IF(INDIRECT("'R_1'!"&amp;ADDRESS(11,MATCH(R_2!$A17,R_1!$10:$10,0))&amp;":"&amp;ADDRESS(COUNTA(BASIS_Zeilen)+10,MATCH(R_2!$A17,R_1!$10:$10,0)))=1,INDIRECT("'BASIS'!"&amp;ADDRESS(11,MATCH(R_2!C$10,BASIS!$10:$10,0))&amp;":"&amp;ADDRESS(COUNTA(BASIS_Zeilen)+10,MATCH(R_2!C$10,BASIS!$10:$10,0))))),"")</f>
        <v>60</v>
      </c>
      <c r="D17" s="1">
        <f t="array" aca="1" ref="D17" ca="1">IF(ISERROR(MATCH(D$10,$B$11:$B17,0)),MIN(IF(INDIRECT("'R_1'!"&amp;ADDRESS(11,MATCH(R_2!$A17,R_1!$10:$10,0))&amp;":"&amp;ADDRESS(COUNTA(BASIS_Zeilen)+10,MATCH(R_2!$A17,R_1!$10:$10,0)))=1,INDIRECT("'BASIS'!"&amp;ADDRESS(11,MATCH(R_2!D$10,BASIS!$10:$10,0))&amp;":"&amp;ADDRESS(COUNTA(BASIS_Zeilen)+10,MATCH(R_2!D$10,BASIS!$10:$10,0))))),"")</f>
        <v>81</v>
      </c>
      <c r="E17" s="1">
        <f t="array" aca="1" ref="E17" ca="1">IF(ISERROR(MATCH(E$10,$B$11:$B17,0)),MIN(IF(INDIRECT("'R_1'!"&amp;ADDRESS(11,MATCH(R_2!$A17,R_1!$10:$10,0))&amp;":"&amp;ADDRESS(COUNTA(BASIS_Zeilen)+10,MATCH(R_2!$A17,R_1!$10:$10,0)))=1,INDIRECT("'BASIS'!"&amp;ADDRESS(11,MATCH(R_2!E$10,BASIS!$10:$10,0))&amp;":"&amp;ADDRESS(COUNTA(BASIS_Zeilen)+10,MATCH(R_2!E$10,BASIS!$10:$10,0))))),"")</f>
        <v>74</v>
      </c>
      <c r="F17" s="1">
        <f t="array" aca="1" ref="F17" ca="1">IF(ISERROR(MATCH(F$10,$B$11:$B17,0)),MIN(IF(INDIRECT("'R_1'!"&amp;ADDRESS(11,MATCH(R_2!$A17,R_1!$10:$10,0))&amp;":"&amp;ADDRESS(COUNTA(BASIS_Zeilen)+10,MATCH(R_2!$A17,R_1!$10:$10,0)))=1,INDIRECT("'BASIS'!"&amp;ADDRESS(11,MATCH(R_2!F$10,BASIS!$10:$10,0))&amp;":"&amp;ADDRESS(COUNTA(BASIS_Zeilen)+10,MATCH(R_2!F$10,BASIS!$10:$10,0))))),"")</f>
        <v>91</v>
      </c>
      <c r="G17" s="1">
        <f t="array" aca="1" ref="G17" ca="1">IF(ISERROR(MATCH(G$10,$B$11:$B17,0)),MIN(IF(INDIRECT("'R_1'!"&amp;ADDRESS(11,MATCH(R_2!$A17,R_1!$10:$10,0))&amp;":"&amp;ADDRESS(COUNTA(BASIS_Zeilen)+10,MATCH(R_2!$A17,R_1!$10:$10,0)))=1,INDIRECT("'BASIS'!"&amp;ADDRESS(11,MATCH(R_2!G$10,BASIS!$10:$10,0))&amp;":"&amp;ADDRESS(COUNTA(BASIS_Zeilen)+10,MATCH(R_2!G$10,BASIS!$10:$10,0))))),"")</f>
        <v>110</v>
      </c>
      <c r="H17" s="1">
        <f t="array" aca="1" ref="H17" ca="1">IF(ISERROR(MATCH(H$10,$B$11:$B17,0)),MIN(IF(INDIRECT("'R_1'!"&amp;ADDRESS(11,MATCH(R_2!$A17,R_1!$10:$10,0))&amp;":"&amp;ADDRESS(COUNTA(BASIS_Zeilen)+10,MATCH(R_2!$A17,R_1!$10:$10,0)))=1,INDIRECT("'BASIS'!"&amp;ADDRESS(11,MATCH(R_2!H$10,BASIS!$10:$10,0))&amp;":"&amp;ADDRESS(COUNTA(BASIS_Zeilen)+10,MATCH(R_2!H$10,BASIS!$10:$10,0))))),"")</f>
        <v>119</v>
      </c>
      <c r="I17" s="1">
        <f t="array" aca="1" ref="I17" ca="1">IF(ISERROR(MATCH(I$10,$B$11:$B17,0)),MIN(IF(INDIRECT("'R_1'!"&amp;ADDRESS(11,MATCH(R_2!$A17,R_1!$10:$10,0))&amp;":"&amp;ADDRESS(COUNTA(BASIS_Zeilen)+10,MATCH(R_2!$A17,R_1!$10:$10,0)))=1,INDIRECT("'BASIS'!"&amp;ADDRESS(11,MATCH(R_2!I$10,BASIS!$10:$10,0))&amp;":"&amp;ADDRESS(COUNTA(BASIS_Zeilen)+10,MATCH(R_2!I$10,BASIS!$10:$10,0))))),"")</f>
        <v>138</v>
      </c>
      <c r="J17" s="1">
        <f t="array" aca="1" ref="J17" ca="1">IF(ISERROR(MATCH(J$10,$B$11:$B17,0)),MIN(IF(INDIRECT("'R_1'!"&amp;ADDRESS(11,MATCH(R_2!$A17,R_1!$10:$10,0))&amp;":"&amp;ADDRESS(COUNTA(BASIS_Zeilen)+10,MATCH(R_2!$A17,R_1!$10:$10,0)))=1,INDIRECT("'BASIS'!"&amp;ADDRESS(11,MATCH(R_2!J$10,BASIS!$10:$10,0))&amp;":"&amp;ADDRESS(COUNTA(BASIS_Zeilen)+10,MATCH(R_2!J$10,BASIS!$10:$10,0))))),"")</f>
        <v>135</v>
      </c>
      <c r="K17" s="1">
        <f t="array" aca="1" ref="K17" ca="1">IF(ISERROR(MATCH(K$10,$B$11:$B17,0)),MIN(IF(INDIRECT("'R_1'!"&amp;ADDRESS(11,MATCH(R_2!$A17,R_1!$10:$10,0))&amp;":"&amp;ADDRESS(COUNTA(BASIS_Zeilen)+10,MATCH(R_2!$A17,R_1!$10:$10,0)))=1,INDIRECT("'BASIS'!"&amp;ADDRESS(11,MATCH(R_2!K$10,BASIS!$10:$10,0))&amp;":"&amp;ADDRESS(COUNTA(BASIS_Zeilen)+10,MATCH(R_2!K$10,BASIS!$10:$10,0))))),"")</f>
        <v>75</v>
      </c>
      <c r="L17" s="1" t="str">
        <f t="array" aca="1" ref="L17" ca="1">IF(ISERROR(MATCH(L$10,$B$11:$B17,0)),MIN(IF(INDIRECT("'R_1'!"&amp;ADDRESS(11,MATCH(R_2!$A17,R_1!$10:$10,0))&amp;":"&amp;ADDRESS(COUNTA(BASIS_Zeilen)+10,MATCH(R_2!$A17,R_1!$10:$10,0)))=1,INDIRECT("'BASIS'!"&amp;ADDRESS(11,MATCH(R_2!L$10,BASIS!$10:$10,0))&amp;":"&amp;ADDRESS(COUNTA(BASIS_Zeilen)+10,MATCH(R_2!L$10,BASIS!$10:$10,0))))),"")</f>
        <v/>
      </c>
      <c r="M17" s="1">
        <f t="array" aca="1" ref="M17" ca="1">IF(ISERROR(MATCH(M$10,$B$11:$B17,0)),MIN(IF(INDIRECT("'R_1'!"&amp;ADDRESS(11,MATCH(R_2!$A17,R_1!$10:$10,0))&amp;":"&amp;ADDRESS(COUNTA(BASIS_Zeilen)+10,MATCH(R_2!$A17,R_1!$10:$10,0)))=1,INDIRECT("'BASIS'!"&amp;ADDRESS(11,MATCH(R_2!M$10,BASIS!$10:$10,0))&amp;":"&amp;ADDRESS(COUNTA(BASIS_Zeilen)+10,MATCH(R_2!M$10,BASIS!$10:$10,0))))),"")</f>
        <v>91</v>
      </c>
      <c r="N17" s="1" t="str">
        <f t="array" aca="1" ref="N17" ca="1">IF(ISERROR(MATCH(N$10,$B$11:$B17,0)),MIN(IF(INDIRECT("'R_1'!"&amp;ADDRESS(11,MATCH(R_2!$A17,R_1!$10:$10,0))&amp;":"&amp;ADDRESS(COUNTA(BASIS_Zeilen)+10,MATCH(R_2!$A17,R_1!$10:$10,0)))=1,INDIRECT("'BASIS'!"&amp;ADDRESS(11,MATCH(R_2!N$10,BASIS!$10:$10,0))&amp;":"&amp;ADDRESS(COUNTA(BASIS_Zeilen)+10,MATCH(R_2!N$10,BASIS!$10:$10,0))))),"")</f>
        <v/>
      </c>
      <c r="O17" s="1" t="str">
        <f t="array" aca="1" ref="O17" ca="1">IF(ISERROR(MATCH(O$10,$B$11:$B17,0)),MIN(IF(INDIRECT("'R_1'!"&amp;ADDRESS(11,MATCH(R_2!$A17,R_1!$10:$10,0))&amp;":"&amp;ADDRESS(COUNTA(BASIS_Zeilen)+10,MATCH(R_2!$A17,R_1!$10:$10,0)))=1,INDIRECT("'BASIS'!"&amp;ADDRESS(11,MATCH(R_2!O$10,BASIS!$10:$10,0))&amp;":"&amp;ADDRESS(COUNTA(BASIS_Zeilen)+10,MATCH(R_2!O$10,BASIS!$10:$10,0))))),"")</f>
        <v/>
      </c>
      <c r="P17" s="1" t="str">
        <f t="array" aca="1" ref="P17" ca="1">IF(ISERROR(MATCH(P$10,$B$11:$B17,0)),MIN(IF(INDIRECT("'R_1'!"&amp;ADDRESS(11,MATCH(R_2!$A17,R_1!$10:$10,0))&amp;":"&amp;ADDRESS(COUNTA(BASIS_Zeilen)+10,MATCH(R_2!$A17,R_1!$10:$10,0)))=1,INDIRECT("'BASIS'!"&amp;ADDRESS(11,MATCH(R_2!P$10,BASIS!$10:$10,0))&amp;":"&amp;ADDRESS(COUNTA(BASIS_Zeilen)+10,MATCH(R_2!P$10,BASIS!$10:$10,0))))),"")</f>
        <v/>
      </c>
      <c r="Q17" s="1">
        <f t="array" aca="1" ref="Q17" ca="1">IF(ISERROR(MATCH(Q$10,$B$11:$B17,0)),MIN(IF(INDIRECT("'R_1'!"&amp;ADDRESS(11,MATCH(R_2!$A17,R_1!$10:$10,0))&amp;":"&amp;ADDRESS(COUNTA(BASIS_Zeilen)+10,MATCH(R_2!$A17,R_1!$10:$10,0)))=1,INDIRECT("'BASIS'!"&amp;ADDRESS(11,MATCH(R_2!Q$10,BASIS!$10:$10,0))&amp;":"&amp;ADDRESS(COUNTA(BASIS_Zeilen)+10,MATCH(R_2!Q$10,BASIS!$10:$10,0))))),"")</f>
        <v>85</v>
      </c>
      <c r="R17" s="1">
        <f t="array" aca="1" ref="R17" ca="1">IF(ISERROR(MATCH(R$10,$B$11:$B17,0)),MIN(IF(INDIRECT("'R_1'!"&amp;ADDRESS(11,MATCH(R_2!$A17,R_1!$10:$10,0))&amp;":"&amp;ADDRESS(COUNTA(BASIS_Zeilen)+10,MATCH(R_2!$A17,R_1!$10:$10,0)))=1,INDIRECT("'BASIS'!"&amp;ADDRESS(11,MATCH(R_2!R$10,BASIS!$10:$10,0))&amp;":"&amp;ADDRESS(COUNTA(BASIS_Zeilen)+10,MATCH(R_2!R$10,BASIS!$10:$10,0))))),"")</f>
        <v>11</v>
      </c>
      <c r="S17" s="1" t="str">
        <f t="array" aca="1" ref="S17" ca="1">IF(ISERROR(MATCH(S$10,$B$11:$B17,0)),MIN(IF(INDIRECT("'R_1'!"&amp;ADDRESS(11,MATCH(R_2!$A17,R_1!$10:$10,0))&amp;":"&amp;ADDRESS(COUNTA(BASIS_Zeilen)+10,MATCH(R_2!$A17,R_1!$10:$10,0)))=1,INDIRECT("'BASIS'!"&amp;ADDRESS(11,MATCH(R_2!S$10,BASIS!$10:$10,0))&amp;":"&amp;ADDRESS(COUNTA(BASIS_Zeilen)+10,MATCH(R_2!S$10,BASIS!$10:$10,0))))),"")</f>
        <v/>
      </c>
      <c r="T17" s="1">
        <f t="array" aca="1" ref="T17" ca="1">IF(ISERROR(MATCH(T$10,$B$11:$B17,0)),MIN(IF(INDIRECT("'R_1'!"&amp;ADDRESS(11,MATCH(R_2!$A17,R_1!$10:$10,0))&amp;":"&amp;ADDRESS(COUNTA(BASIS_Zeilen)+10,MATCH(R_2!$A17,R_1!$10:$10,0)))=1,INDIRECT("'BASIS'!"&amp;ADDRESS(11,MATCH(R_2!T$10,BASIS!$10:$10,0))&amp;":"&amp;ADDRESS(COUNTA(BASIS_Zeilen)+10,MATCH(R_2!T$10,BASIS!$10:$10,0))))),"")</f>
        <v>106</v>
      </c>
      <c r="U17" s="1">
        <f t="array" aca="1" ref="U17" ca="1">IF(ISERROR(MATCH(U$10,$B$11:$B17,0)),MIN(IF(INDIRECT("'R_1'!"&amp;ADDRESS(11,MATCH(R_2!$A17,R_1!$10:$10,0))&amp;":"&amp;ADDRESS(COUNTA(BASIS_Zeilen)+10,MATCH(R_2!$A17,R_1!$10:$10,0)))=1,INDIRECT("'BASIS'!"&amp;ADDRESS(11,MATCH(R_2!U$10,BASIS!$10:$10,0))&amp;":"&amp;ADDRESS(COUNTA(BASIS_Zeilen)+10,MATCH(R_2!U$10,BASIS!$10:$10,0))))),"")</f>
        <v>85</v>
      </c>
      <c r="V17" s="1">
        <f t="array" aca="1" ref="V17" ca="1">IF(ISERROR(MATCH(V$10,$B$11:$B17,0)),MIN(IF(INDIRECT("'R_1'!"&amp;ADDRESS(11,MATCH(R_2!$A17,R_1!$10:$10,0))&amp;":"&amp;ADDRESS(COUNTA(BASIS_Zeilen)+10,MATCH(R_2!$A17,R_1!$10:$10,0)))=1,INDIRECT("'BASIS'!"&amp;ADDRESS(11,MATCH(R_2!V$10,BASIS!$10:$10,0))&amp;":"&amp;ADDRESS(COUNTA(BASIS_Zeilen)+10,MATCH(R_2!V$10,BASIS!$10:$10,0))))),"")</f>
        <v>110</v>
      </c>
      <c r="W17" s="1">
        <f t="array" aca="1" ref="W17" ca="1">IF(ISERROR(MATCH(W$10,$B$11:$B17,0)),MIN(IF(INDIRECT("'R_1'!"&amp;ADDRESS(11,MATCH(R_2!$A17,R_1!$10:$10,0))&amp;":"&amp;ADDRESS(COUNTA(BASIS_Zeilen)+10,MATCH(R_2!$A17,R_1!$10:$10,0)))=1,INDIRECT("'BASIS'!"&amp;ADDRESS(11,MATCH(R_2!W$10,BASIS!$10:$10,0))&amp;":"&amp;ADDRESS(COUNTA(BASIS_Zeilen)+10,MATCH(R_2!W$10,BASIS!$10:$10,0))))),"")</f>
        <v>60</v>
      </c>
      <c r="X17" s="1">
        <f t="array" aca="1" ref="X17" ca="1">IF(ISERROR(MATCH(X$10,$B$11:$B17,0)),MIN(IF(INDIRECT("'R_1'!"&amp;ADDRESS(11,MATCH(R_2!$A17,R_1!$10:$10,0))&amp;":"&amp;ADDRESS(COUNTA(BASIS_Zeilen)+10,MATCH(R_2!$A17,R_1!$10:$10,0)))=1,INDIRECT("'BASIS'!"&amp;ADDRESS(11,MATCH(R_2!X$10,BASIS!$10:$10,0))&amp;":"&amp;ADDRESS(COUNTA(BASIS_Zeilen)+10,MATCH(R_2!X$10,BASIS!$10:$10,0))))),"")</f>
        <v>108</v>
      </c>
      <c r="Y17" s="1" t="str">
        <f t="array" aca="1" ref="Y17" ca="1">IF(ISERROR(MATCH(Y$10,$B$11:$B17,0)),MIN(IF(INDIRECT("'R_1'!"&amp;ADDRESS(11,MATCH(R_2!$A17,R_1!$10:$10,0))&amp;":"&amp;ADDRESS(COUNTA(BASIS_Zeilen)+10,MATCH(R_2!$A17,R_1!$10:$10,0)))=1,INDIRECT("'BASIS'!"&amp;ADDRESS(11,MATCH(R_2!Y$10,BASIS!$10:$10,0))&amp;":"&amp;ADDRESS(COUNTA(BASIS_Zeilen)+10,MATCH(R_2!Y$10,BASIS!$10:$10,0))))),"")</f>
        <v/>
      </c>
      <c r="Z17" s="1">
        <f t="array" aca="1" ref="Z17" ca="1">IF(ISERROR(MATCH(Z$10,$B$11:$B17,0)),MIN(IF(INDIRECT("'R_1'!"&amp;ADDRESS(11,MATCH(R_2!$A17,R_1!$10:$10,0))&amp;":"&amp;ADDRESS(COUNTA(BASIS_Zeilen)+10,MATCH(R_2!$A17,R_1!$10:$10,0)))=1,INDIRECT("'BASIS'!"&amp;ADDRESS(11,MATCH(R_2!Z$10,BASIS!$10:$10,0))&amp;":"&amp;ADDRESS(COUNTA(BASIS_Zeilen)+10,MATCH(R_2!Z$10,BASIS!$10:$10,0))))),"")</f>
        <v>108</v>
      </c>
      <c r="AA17" s="1" t="str">
        <f t="array" aca="1" ref="AA17" ca="1">IF(ISERROR(MATCH(AA$10,$B$11:$B17,0)),MIN(IF(INDIRECT("'R_1'!"&amp;ADDRESS(11,MATCH(R_2!$A17,R_1!$10:$10,0))&amp;":"&amp;ADDRESS(COUNTA(BASIS_Zeilen)+10,MATCH(R_2!$A17,R_1!$10:$10,0)))=1,INDIRECT("'BASIS'!"&amp;ADDRESS(11,MATCH(R_2!AA$10,BASIS!$10:$10,0))&amp;":"&amp;ADDRESS(COUNTA(BASIS_Zeilen)+10,MATCH(R_2!AA$10,BASIS!$10:$10,0))))),"")</f>
        <v/>
      </c>
      <c r="AB17" s="1">
        <f t="array" aca="1" ref="AB17" ca="1">IF(ISERROR(MATCH(AB$10,$B$11:$B17,0)),MIN(IF(INDIRECT("'R_1'!"&amp;ADDRESS(11,MATCH(R_2!$A17,R_1!$10:$10,0))&amp;":"&amp;ADDRESS(COUNTA(BASIS_Zeilen)+10,MATCH(R_2!$A17,R_1!$10:$10,0)))=1,INDIRECT("'BASIS'!"&amp;ADDRESS(11,MATCH(R_2!AB$10,BASIS!$10:$10,0))&amp;":"&amp;ADDRESS(COUNTA(BASIS_Zeilen)+10,MATCH(R_2!AB$10,BASIS!$10:$10,0))))),"")</f>
        <v>61</v>
      </c>
      <c r="AC17" s="1">
        <f t="array" aca="1" ref="AC17" ca="1">IF(ISERROR(MATCH(AC$10,$B$11:$B17,0)),MIN(IF(INDIRECT("'R_1'!"&amp;ADDRESS(11,MATCH(R_2!$A17,R_1!$10:$10,0))&amp;":"&amp;ADDRESS(COUNTA(BASIS_Zeilen)+10,MATCH(R_2!$A17,R_1!$10:$10,0)))=1,INDIRECT("'BASIS'!"&amp;ADDRESS(11,MATCH(R_2!AC$10,BASIS!$10:$10,0))&amp;":"&amp;ADDRESS(COUNTA(BASIS_Zeilen)+10,MATCH(R_2!AC$10,BASIS!$10:$10,0))))),"")</f>
        <v>60</v>
      </c>
      <c r="AD17" s="1">
        <f t="array" aca="1" ref="AD17" ca="1">IF(ISERROR(MATCH(AD$10,$B$11:$B17,0)),MIN(IF(INDIRECT("'R_1'!"&amp;ADDRESS(11,MATCH(R_2!$A17,R_1!$10:$10,0))&amp;":"&amp;ADDRESS(COUNTA(BASIS_Zeilen)+10,MATCH(R_2!$A17,R_1!$10:$10,0)))=1,INDIRECT("'BASIS'!"&amp;ADDRESS(11,MATCH(R_2!AD$10,BASIS!$10:$10,0))&amp;":"&amp;ADDRESS(COUNTA(BASIS_Zeilen)+10,MATCH(R_2!AD$10,BASIS!$10:$10,0))))),"")</f>
        <v>103</v>
      </c>
      <c r="AE17" s="1">
        <f t="array" aca="1" ref="AE17" ca="1">IF(ISERROR(MATCH(AE$10,$B$11:$B17,0)),MIN(IF(INDIRECT("'R_1'!"&amp;ADDRESS(11,MATCH(R_2!$A17,R_1!$10:$10,0))&amp;":"&amp;ADDRESS(COUNTA(BASIS_Zeilen)+10,MATCH(R_2!$A17,R_1!$10:$10,0)))=1,INDIRECT("'BASIS'!"&amp;ADDRESS(11,MATCH(R_2!AE$10,BASIS!$10:$10,0))&amp;":"&amp;ADDRESS(COUNTA(BASIS_Zeilen)+10,MATCH(R_2!AE$10,BASIS!$10:$10,0))))),"")</f>
        <v>74</v>
      </c>
      <c r="AF17" s="1">
        <f t="array" aca="1" ref="AF17" ca="1">IF(ISERROR(MATCH(AF$10,$B$11:$B17,0)),MIN(IF(INDIRECT("'R_1'!"&amp;ADDRESS(11,MATCH(R_2!$A17,R_1!$10:$10,0))&amp;":"&amp;ADDRESS(COUNTA(BASIS_Zeilen)+10,MATCH(R_2!$A17,R_1!$10:$10,0)))=1,INDIRECT("'BASIS'!"&amp;ADDRESS(11,MATCH(R_2!AF$10,BASIS!$10:$10,0))&amp;":"&amp;ADDRESS(COUNTA(BASIS_Zeilen)+10,MATCH(R_2!AF$10,BASIS!$10:$10,0))))),"")</f>
        <v>60</v>
      </c>
      <c r="AG17" s="1">
        <f t="array" aca="1" ref="AG17" ca="1">IF(ISERROR(MATCH(AG$10,$B$11:$B17,0)),MIN(IF(INDIRECT("'R_1'!"&amp;ADDRESS(11,MATCH(R_2!$A17,R_1!$10:$10,0))&amp;":"&amp;ADDRESS(COUNTA(BASIS_Zeilen)+10,MATCH(R_2!$A17,R_1!$10:$10,0)))=1,INDIRECT("'BASIS'!"&amp;ADDRESS(11,MATCH(R_2!AG$10,BASIS!$10:$10,0))&amp;":"&amp;ADDRESS(COUNTA(BASIS_Zeilen)+10,MATCH(R_2!AG$10,BASIS!$10:$10,0))))),"")</f>
        <v>128</v>
      </c>
      <c r="AH17" s="1">
        <f t="array" aca="1" ref="AH17" ca="1">IF(ISERROR(MATCH(AH$10,$B$11:$B17,0)),MIN(IF(INDIRECT("'R_1'!"&amp;ADDRESS(11,MATCH(R_2!$A17,R_1!$10:$10,0))&amp;":"&amp;ADDRESS(COUNTA(BASIS_Zeilen)+10,MATCH(R_2!$A17,R_1!$10:$10,0)))=1,INDIRECT("'BASIS'!"&amp;ADDRESS(11,MATCH(R_2!AH$10,BASIS!$10:$10,0))&amp;":"&amp;ADDRESS(COUNTA(BASIS_Zeilen)+10,MATCH(R_2!AH$10,BASIS!$10:$10,0))))),"")</f>
        <v>105</v>
      </c>
      <c r="AI17" s="1">
        <f t="array" aca="1" ref="AI17" ca="1">IF(ISERROR(MATCH(AI$10,$B$11:$B17,0)),MIN(IF(INDIRECT("'R_1'!"&amp;ADDRESS(11,MATCH(R_2!$A17,R_1!$10:$10,0))&amp;":"&amp;ADDRESS(COUNTA(BASIS_Zeilen)+10,MATCH(R_2!$A17,R_1!$10:$10,0)))=1,INDIRECT("'BASIS'!"&amp;ADDRESS(11,MATCH(R_2!AI$10,BASIS!$10:$10,0))&amp;":"&amp;ADDRESS(COUNTA(BASIS_Zeilen)+10,MATCH(R_2!AI$10,BASIS!$10:$10,0))))),"")</f>
        <v>103</v>
      </c>
    </row>
    <row r="18" spans="1:35">
      <c r="A18" s="1">
        <f t="shared" si="1"/>
        <v>8</v>
      </c>
      <c r="B18" s="1" t="str">
        <f t="shared" ca="1" si="2"/>
        <v>Produkt 18</v>
      </c>
      <c r="C18" s="1">
        <f t="array" aca="1" ref="C18" ca="1">IF(ISERROR(MATCH(C$10,$B$11:$B18,0)),MIN(IF(INDIRECT("'R_1'!"&amp;ADDRESS(11,MATCH(R_2!$A18,R_1!$10:$10,0))&amp;":"&amp;ADDRESS(COUNTA(BASIS_Zeilen)+10,MATCH(R_2!$A18,R_1!$10:$10,0)))=1,INDIRECT("'BASIS'!"&amp;ADDRESS(11,MATCH(R_2!C$10,BASIS!$10:$10,0))&amp;":"&amp;ADDRESS(COUNTA(BASIS_Zeilen)+10,MATCH(R_2!C$10,BASIS!$10:$10,0))))),"")</f>
        <v>60</v>
      </c>
      <c r="D18" s="1">
        <f t="array" aca="1" ref="D18" ca="1">IF(ISERROR(MATCH(D$10,$B$11:$B18,0)),MIN(IF(INDIRECT("'R_1'!"&amp;ADDRESS(11,MATCH(R_2!$A18,R_1!$10:$10,0))&amp;":"&amp;ADDRESS(COUNTA(BASIS_Zeilen)+10,MATCH(R_2!$A18,R_1!$10:$10,0)))=1,INDIRECT("'BASIS'!"&amp;ADDRESS(11,MATCH(R_2!D$10,BASIS!$10:$10,0))&amp;":"&amp;ADDRESS(COUNTA(BASIS_Zeilen)+10,MATCH(R_2!D$10,BASIS!$10:$10,0))))),"")</f>
        <v>81</v>
      </c>
      <c r="E18" s="1">
        <f t="array" aca="1" ref="E18" ca="1">IF(ISERROR(MATCH(E$10,$B$11:$B18,0)),MIN(IF(INDIRECT("'R_1'!"&amp;ADDRESS(11,MATCH(R_2!$A18,R_1!$10:$10,0))&amp;":"&amp;ADDRESS(COUNTA(BASIS_Zeilen)+10,MATCH(R_2!$A18,R_1!$10:$10,0)))=1,INDIRECT("'BASIS'!"&amp;ADDRESS(11,MATCH(R_2!E$10,BASIS!$10:$10,0))&amp;":"&amp;ADDRESS(COUNTA(BASIS_Zeilen)+10,MATCH(R_2!E$10,BASIS!$10:$10,0))))),"")</f>
        <v>74</v>
      </c>
      <c r="F18" s="1">
        <f t="array" aca="1" ref="F18" ca="1">IF(ISERROR(MATCH(F$10,$B$11:$B18,0)),MIN(IF(INDIRECT("'R_1'!"&amp;ADDRESS(11,MATCH(R_2!$A18,R_1!$10:$10,0))&amp;":"&amp;ADDRESS(COUNTA(BASIS_Zeilen)+10,MATCH(R_2!$A18,R_1!$10:$10,0)))=1,INDIRECT("'BASIS'!"&amp;ADDRESS(11,MATCH(R_2!F$10,BASIS!$10:$10,0))&amp;":"&amp;ADDRESS(COUNTA(BASIS_Zeilen)+10,MATCH(R_2!F$10,BASIS!$10:$10,0))))),"")</f>
        <v>91</v>
      </c>
      <c r="G18" s="1">
        <f t="array" aca="1" ref="G18" ca="1">IF(ISERROR(MATCH(G$10,$B$11:$B18,0)),MIN(IF(INDIRECT("'R_1'!"&amp;ADDRESS(11,MATCH(R_2!$A18,R_1!$10:$10,0))&amp;":"&amp;ADDRESS(COUNTA(BASIS_Zeilen)+10,MATCH(R_2!$A18,R_1!$10:$10,0)))=1,INDIRECT("'BASIS'!"&amp;ADDRESS(11,MATCH(R_2!G$10,BASIS!$10:$10,0))&amp;":"&amp;ADDRESS(COUNTA(BASIS_Zeilen)+10,MATCH(R_2!G$10,BASIS!$10:$10,0))))),"")</f>
        <v>110</v>
      </c>
      <c r="H18" s="1">
        <f t="array" aca="1" ref="H18" ca="1">IF(ISERROR(MATCH(H$10,$B$11:$B18,0)),MIN(IF(INDIRECT("'R_1'!"&amp;ADDRESS(11,MATCH(R_2!$A18,R_1!$10:$10,0))&amp;":"&amp;ADDRESS(COUNTA(BASIS_Zeilen)+10,MATCH(R_2!$A18,R_1!$10:$10,0)))=1,INDIRECT("'BASIS'!"&amp;ADDRESS(11,MATCH(R_2!H$10,BASIS!$10:$10,0))&amp;":"&amp;ADDRESS(COUNTA(BASIS_Zeilen)+10,MATCH(R_2!H$10,BASIS!$10:$10,0))))),"")</f>
        <v>119</v>
      </c>
      <c r="I18" s="1">
        <f t="array" aca="1" ref="I18" ca="1">IF(ISERROR(MATCH(I$10,$B$11:$B18,0)),MIN(IF(INDIRECT("'R_1'!"&amp;ADDRESS(11,MATCH(R_2!$A18,R_1!$10:$10,0))&amp;":"&amp;ADDRESS(COUNTA(BASIS_Zeilen)+10,MATCH(R_2!$A18,R_1!$10:$10,0)))=1,INDIRECT("'BASIS'!"&amp;ADDRESS(11,MATCH(R_2!I$10,BASIS!$10:$10,0))&amp;":"&amp;ADDRESS(COUNTA(BASIS_Zeilen)+10,MATCH(R_2!I$10,BASIS!$10:$10,0))))),"")</f>
        <v>138</v>
      </c>
      <c r="J18" s="1">
        <f t="array" aca="1" ref="J18" ca="1">IF(ISERROR(MATCH(J$10,$B$11:$B18,0)),MIN(IF(INDIRECT("'R_1'!"&amp;ADDRESS(11,MATCH(R_2!$A18,R_1!$10:$10,0))&amp;":"&amp;ADDRESS(COUNTA(BASIS_Zeilen)+10,MATCH(R_2!$A18,R_1!$10:$10,0)))=1,INDIRECT("'BASIS'!"&amp;ADDRESS(11,MATCH(R_2!J$10,BASIS!$10:$10,0))&amp;":"&amp;ADDRESS(COUNTA(BASIS_Zeilen)+10,MATCH(R_2!J$10,BASIS!$10:$10,0))))),"")</f>
        <v>135</v>
      </c>
      <c r="K18" s="1">
        <f t="array" aca="1" ref="K18" ca="1">IF(ISERROR(MATCH(K$10,$B$11:$B18,0)),MIN(IF(INDIRECT("'R_1'!"&amp;ADDRESS(11,MATCH(R_2!$A18,R_1!$10:$10,0))&amp;":"&amp;ADDRESS(COUNTA(BASIS_Zeilen)+10,MATCH(R_2!$A18,R_1!$10:$10,0)))=1,INDIRECT("'BASIS'!"&amp;ADDRESS(11,MATCH(R_2!K$10,BASIS!$10:$10,0))&amp;":"&amp;ADDRESS(COUNTA(BASIS_Zeilen)+10,MATCH(R_2!K$10,BASIS!$10:$10,0))))),"")</f>
        <v>75</v>
      </c>
      <c r="L18" s="1" t="str">
        <f t="array" aca="1" ref="L18" ca="1">IF(ISERROR(MATCH(L$10,$B$11:$B18,0)),MIN(IF(INDIRECT("'R_1'!"&amp;ADDRESS(11,MATCH(R_2!$A18,R_1!$10:$10,0))&amp;":"&amp;ADDRESS(COUNTA(BASIS_Zeilen)+10,MATCH(R_2!$A18,R_1!$10:$10,0)))=1,INDIRECT("'BASIS'!"&amp;ADDRESS(11,MATCH(R_2!L$10,BASIS!$10:$10,0))&amp;":"&amp;ADDRESS(COUNTA(BASIS_Zeilen)+10,MATCH(R_2!L$10,BASIS!$10:$10,0))))),"")</f>
        <v/>
      </c>
      <c r="M18" s="1">
        <f t="array" aca="1" ref="M18" ca="1">IF(ISERROR(MATCH(M$10,$B$11:$B18,0)),MIN(IF(INDIRECT("'R_1'!"&amp;ADDRESS(11,MATCH(R_2!$A18,R_1!$10:$10,0))&amp;":"&amp;ADDRESS(COUNTA(BASIS_Zeilen)+10,MATCH(R_2!$A18,R_1!$10:$10,0)))=1,INDIRECT("'BASIS'!"&amp;ADDRESS(11,MATCH(R_2!M$10,BASIS!$10:$10,0))&amp;":"&amp;ADDRESS(COUNTA(BASIS_Zeilen)+10,MATCH(R_2!M$10,BASIS!$10:$10,0))))),"")</f>
        <v>91</v>
      </c>
      <c r="N18" s="1" t="str">
        <f t="array" aca="1" ref="N18" ca="1">IF(ISERROR(MATCH(N$10,$B$11:$B18,0)),MIN(IF(INDIRECT("'R_1'!"&amp;ADDRESS(11,MATCH(R_2!$A18,R_1!$10:$10,0))&amp;":"&amp;ADDRESS(COUNTA(BASIS_Zeilen)+10,MATCH(R_2!$A18,R_1!$10:$10,0)))=1,INDIRECT("'BASIS'!"&amp;ADDRESS(11,MATCH(R_2!N$10,BASIS!$10:$10,0))&amp;":"&amp;ADDRESS(COUNTA(BASIS_Zeilen)+10,MATCH(R_2!N$10,BASIS!$10:$10,0))))),"")</f>
        <v/>
      </c>
      <c r="O18" s="1" t="str">
        <f t="array" aca="1" ref="O18" ca="1">IF(ISERROR(MATCH(O$10,$B$11:$B18,0)),MIN(IF(INDIRECT("'R_1'!"&amp;ADDRESS(11,MATCH(R_2!$A18,R_1!$10:$10,0))&amp;":"&amp;ADDRESS(COUNTA(BASIS_Zeilen)+10,MATCH(R_2!$A18,R_1!$10:$10,0)))=1,INDIRECT("'BASIS'!"&amp;ADDRESS(11,MATCH(R_2!O$10,BASIS!$10:$10,0))&amp;":"&amp;ADDRESS(COUNTA(BASIS_Zeilen)+10,MATCH(R_2!O$10,BASIS!$10:$10,0))))),"")</f>
        <v/>
      </c>
      <c r="P18" s="1" t="str">
        <f t="array" aca="1" ref="P18" ca="1">IF(ISERROR(MATCH(P$10,$B$11:$B18,0)),MIN(IF(INDIRECT("'R_1'!"&amp;ADDRESS(11,MATCH(R_2!$A18,R_1!$10:$10,0))&amp;":"&amp;ADDRESS(COUNTA(BASIS_Zeilen)+10,MATCH(R_2!$A18,R_1!$10:$10,0)))=1,INDIRECT("'BASIS'!"&amp;ADDRESS(11,MATCH(R_2!P$10,BASIS!$10:$10,0))&amp;":"&amp;ADDRESS(COUNTA(BASIS_Zeilen)+10,MATCH(R_2!P$10,BASIS!$10:$10,0))))),"")</f>
        <v/>
      </c>
      <c r="Q18" s="1">
        <f t="array" aca="1" ref="Q18" ca="1">IF(ISERROR(MATCH(Q$10,$B$11:$B18,0)),MIN(IF(INDIRECT("'R_1'!"&amp;ADDRESS(11,MATCH(R_2!$A18,R_1!$10:$10,0))&amp;":"&amp;ADDRESS(COUNTA(BASIS_Zeilen)+10,MATCH(R_2!$A18,R_1!$10:$10,0)))=1,INDIRECT("'BASIS'!"&amp;ADDRESS(11,MATCH(R_2!Q$10,BASIS!$10:$10,0))&amp;":"&amp;ADDRESS(COUNTA(BASIS_Zeilen)+10,MATCH(R_2!Q$10,BASIS!$10:$10,0))))),"")</f>
        <v>85</v>
      </c>
      <c r="R18" s="1">
        <f t="array" aca="1" ref="R18" ca="1">IF(ISERROR(MATCH(R$10,$B$11:$B18,0)),MIN(IF(INDIRECT("'R_1'!"&amp;ADDRESS(11,MATCH(R_2!$A18,R_1!$10:$10,0))&amp;":"&amp;ADDRESS(COUNTA(BASIS_Zeilen)+10,MATCH(R_2!$A18,R_1!$10:$10,0)))=1,INDIRECT("'BASIS'!"&amp;ADDRESS(11,MATCH(R_2!R$10,BASIS!$10:$10,0))&amp;":"&amp;ADDRESS(COUNTA(BASIS_Zeilen)+10,MATCH(R_2!R$10,BASIS!$10:$10,0))))),"")</f>
        <v>11</v>
      </c>
      <c r="S18" s="1" t="str">
        <f t="array" aca="1" ref="S18" ca="1">IF(ISERROR(MATCH(S$10,$B$11:$B18,0)),MIN(IF(INDIRECT("'R_1'!"&amp;ADDRESS(11,MATCH(R_2!$A18,R_1!$10:$10,0))&amp;":"&amp;ADDRESS(COUNTA(BASIS_Zeilen)+10,MATCH(R_2!$A18,R_1!$10:$10,0)))=1,INDIRECT("'BASIS'!"&amp;ADDRESS(11,MATCH(R_2!S$10,BASIS!$10:$10,0))&amp;":"&amp;ADDRESS(COUNTA(BASIS_Zeilen)+10,MATCH(R_2!S$10,BASIS!$10:$10,0))))),"")</f>
        <v/>
      </c>
      <c r="T18" s="1" t="str">
        <f t="array" aca="1" ref="T18" ca="1">IF(ISERROR(MATCH(T$10,$B$11:$B18,0)),MIN(IF(INDIRECT("'R_1'!"&amp;ADDRESS(11,MATCH(R_2!$A18,R_1!$10:$10,0))&amp;":"&amp;ADDRESS(COUNTA(BASIS_Zeilen)+10,MATCH(R_2!$A18,R_1!$10:$10,0)))=1,INDIRECT("'BASIS'!"&amp;ADDRESS(11,MATCH(R_2!T$10,BASIS!$10:$10,0))&amp;":"&amp;ADDRESS(COUNTA(BASIS_Zeilen)+10,MATCH(R_2!T$10,BASIS!$10:$10,0))))),"")</f>
        <v/>
      </c>
      <c r="U18" s="1">
        <f t="array" aca="1" ref="U18" ca="1">IF(ISERROR(MATCH(U$10,$B$11:$B18,0)),MIN(IF(INDIRECT("'R_1'!"&amp;ADDRESS(11,MATCH(R_2!$A18,R_1!$10:$10,0))&amp;":"&amp;ADDRESS(COUNTA(BASIS_Zeilen)+10,MATCH(R_2!$A18,R_1!$10:$10,0)))=1,INDIRECT("'BASIS'!"&amp;ADDRESS(11,MATCH(R_2!U$10,BASIS!$10:$10,0))&amp;":"&amp;ADDRESS(COUNTA(BASIS_Zeilen)+10,MATCH(R_2!U$10,BASIS!$10:$10,0))))),"")</f>
        <v>85</v>
      </c>
      <c r="V18" s="1">
        <f t="array" aca="1" ref="V18" ca="1">IF(ISERROR(MATCH(V$10,$B$11:$B18,0)),MIN(IF(INDIRECT("'R_1'!"&amp;ADDRESS(11,MATCH(R_2!$A18,R_1!$10:$10,0))&amp;":"&amp;ADDRESS(COUNTA(BASIS_Zeilen)+10,MATCH(R_2!$A18,R_1!$10:$10,0)))=1,INDIRECT("'BASIS'!"&amp;ADDRESS(11,MATCH(R_2!V$10,BASIS!$10:$10,0))&amp;":"&amp;ADDRESS(COUNTA(BASIS_Zeilen)+10,MATCH(R_2!V$10,BASIS!$10:$10,0))))),"")</f>
        <v>110</v>
      </c>
      <c r="W18" s="1">
        <f t="array" aca="1" ref="W18" ca="1">IF(ISERROR(MATCH(W$10,$B$11:$B18,0)),MIN(IF(INDIRECT("'R_1'!"&amp;ADDRESS(11,MATCH(R_2!$A18,R_1!$10:$10,0))&amp;":"&amp;ADDRESS(COUNTA(BASIS_Zeilen)+10,MATCH(R_2!$A18,R_1!$10:$10,0)))=1,INDIRECT("'BASIS'!"&amp;ADDRESS(11,MATCH(R_2!W$10,BASIS!$10:$10,0))&amp;":"&amp;ADDRESS(COUNTA(BASIS_Zeilen)+10,MATCH(R_2!W$10,BASIS!$10:$10,0))))),"")</f>
        <v>60</v>
      </c>
      <c r="X18" s="1">
        <f t="array" aca="1" ref="X18" ca="1">IF(ISERROR(MATCH(X$10,$B$11:$B18,0)),MIN(IF(INDIRECT("'R_1'!"&amp;ADDRESS(11,MATCH(R_2!$A18,R_1!$10:$10,0))&amp;":"&amp;ADDRESS(COUNTA(BASIS_Zeilen)+10,MATCH(R_2!$A18,R_1!$10:$10,0)))=1,INDIRECT("'BASIS'!"&amp;ADDRESS(11,MATCH(R_2!X$10,BASIS!$10:$10,0))&amp;":"&amp;ADDRESS(COUNTA(BASIS_Zeilen)+10,MATCH(R_2!X$10,BASIS!$10:$10,0))))),"")</f>
        <v>108</v>
      </c>
      <c r="Y18" s="1" t="str">
        <f t="array" aca="1" ref="Y18" ca="1">IF(ISERROR(MATCH(Y$10,$B$11:$B18,0)),MIN(IF(INDIRECT("'R_1'!"&amp;ADDRESS(11,MATCH(R_2!$A18,R_1!$10:$10,0))&amp;":"&amp;ADDRESS(COUNTA(BASIS_Zeilen)+10,MATCH(R_2!$A18,R_1!$10:$10,0)))=1,INDIRECT("'BASIS'!"&amp;ADDRESS(11,MATCH(R_2!Y$10,BASIS!$10:$10,0))&amp;":"&amp;ADDRESS(COUNTA(BASIS_Zeilen)+10,MATCH(R_2!Y$10,BASIS!$10:$10,0))))),"")</f>
        <v/>
      </c>
      <c r="Z18" s="1">
        <f t="array" aca="1" ref="Z18" ca="1">IF(ISERROR(MATCH(Z$10,$B$11:$B18,0)),MIN(IF(INDIRECT("'R_1'!"&amp;ADDRESS(11,MATCH(R_2!$A18,R_1!$10:$10,0))&amp;":"&amp;ADDRESS(COUNTA(BASIS_Zeilen)+10,MATCH(R_2!$A18,R_1!$10:$10,0)))=1,INDIRECT("'BASIS'!"&amp;ADDRESS(11,MATCH(R_2!Z$10,BASIS!$10:$10,0))&amp;":"&amp;ADDRESS(COUNTA(BASIS_Zeilen)+10,MATCH(R_2!Z$10,BASIS!$10:$10,0))))),"")</f>
        <v>108</v>
      </c>
      <c r="AA18" s="1" t="str">
        <f t="array" aca="1" ref="AA18" ca="1">IF(ISERROR(MATCH(AA$10,$B$11:$B18,0)),MIN(IF(INDIRECT("'R_1'!"&amp;ADDRESS(11,MATCH(R_2!$A18,R_1!$10:$10,0))&amp;":"&amp;ADDRESS(COUNTA(BASIS_Zeilen)+10,MATCH(R_2!$A18,R_1!$10:$10,0)))=1,INDIRECT("'BASIS'!"&amp;ADDRESS(11,MATCH(R_2!AA$10,BASIS!$10:$10,0))&amp;":"&amp;ADDRESS(COUNTA(BASIS_Zeilen)+10,MATCH(R_2!AA$10,BASIS!$10:$10,0))))),"")</f>
        <v/>
      </c>
      <c r="AB18" s="1">
        <f t="array" aca="1" ref="AB18" ca="1">IF(ISERROR(MATCH(AB$10,$B$11:$B18,0)),MIN(IF(INDIRECT("'R_1'!"&amp;ADDRESS(11,MATCH(R_2!$A18,R_1!$10:$10,0))&amp;":"&amp;ADDRESS(COUNTA(BASIS_Zeilen)+10,MATCH(R_2!$A18,R_1!$10:$10,0)))=1,INDIRECT("'BASIS'!"&amp;ADDRESS(11,MATCH(R_2!AB$10,BASIS!$10:$10,0))&amp;":"&amp;ADDRESS(COUNTA(BASIS_Zeilen)+10,MATCH(R_2!AB$10,BASIS!$10:$10,0))))),"")</f>
        <v>61</v>
      </c>
      <c r="AC18" s="1">
        <f t="array" aca="1" ref="AC18" ca="1">IF(ISERROR(MATCH(AC$10,$B$11:$B18,0)),MIN(IF(INDIRECT("'R_1'!"&amp;ADDRESS(11,MATCH(R_2!$A18,R_1!$10:$10,0))&amp;":"&amp;ADDRESS(COUNTA(BASIS_Zeilen)+10,MATCH(R_2!$A18,R_1!$10:$10,0)))=1,INDIRECT("'BASIS'!"&amp;ADDRESS(11,MATCH(R_2!AC$10,BASIS!$10:$10,0))&amp;":"&amp;ADDRESS(COUNTA(BASIS_Zeilen)+10,MATCH(R_2!AC$10,BASIS!$10:$10,0))))),"")</f>
        <v>60</v>
      </c>
      <c r="AD18" s="1">
        <f t="array" aca="1" ref="AD18" ca="1">IF(ISERROR(MATCH(AD$10,$B$11:$B18,0)),MIN(IF(INDIRECT("'R_1'!"&amp;ADDRESS(11,MATCH(R_2!$A18,R_1!$10:$10,0))&amp;":"&amp;ADDRESS(COUNTA(BASIS_Zeilen)+10,MATCH(R_2!$A18,R_1!$10:$10,0)))=1,INDIRECT("'BASIS'!"&amp;ADDRESS(11,MATCH(R_2!AD$10,BASIS!$10:$10,0))&amp;":"&amp;ADDRESS(COUNTA(BASIS_Zeilen)+10,MATCH(R_2!AD$10,BASIS!$10:$10,0))))),"")</f>
        <v>103</v>
      </c>
      <c r="AE18" s="1">
        <f t="array" aca="1" ref="AE18" ca="1">IF(ISERROR(MATCH(AE$10,$B$11:$B18,0)),MIN(IF(INDIRECT("'R_1'!"&amp;ADDRESS(11,MATCH(R_2!$A18,R_1!$10:$10,0))&amp;":"&amp;ADDRESS(COUNTA(BASIS_Zeilen)+10,MATCH(R_2!$A18,R_1!$10:$10,0)))=1,INDIRECT("'BASIS'!"&amp;ADDRESS(11,MATCH(R_2!AE$10,BASIS!$10:$10,0))&amp;":"&amp;ADDRESS(COUNTA(BASIS_Zeilen)+10,MATCH(R_2!AE$10,BASIS!$10:$10,0))))),"")</f>
        <v>74</v>
      </c>
      <c r="AF18" s="1">
        <f t="array" aca="1" ref="AF18" ca="1">IF(ISERROR(MATCH(AF$10,$B$11:$B18,0)),MIN(IF(INDIRECT("'R_1'!"&amp;ADDRESS(11,MATCH(R_2!$A18,R_1!$10:$10,0))&amp;":"&amp;ADDRESS(COUNTA(BASIS_Zeilen)+10,MATCH(R_2!$A18,R_1!$10:$10,0)))=1,INDIRECT("'BASIS'!"&amp;ADDRESS(11,MATCH(R_2!AF$10,BASIS!$10:$10,0))&amp;":"&amp;ADDRESS(COUNTA(BASIS_Zeilen)+10,MATCH(R_2!AF$10,BASIS!$10:$10,0))))),"")</f>
        <v>60</v>
      </c>
      <c r="AG18" s="1">
        <f t="array" aca="1" ref="AG18" ca="1">IF(ISERROR(MATCH(AG$10,$B$11:$B18,0)),MIN(IF(INDIRECT("'R_1'!"&amp;ADDRESS(11,MATCH(R_2!$A18,R_1!$10:$10,0))&amp;":"&amp;ADDRESS(COUNTA(BASIS_Zeilen)+10,MATCH(R_2!$A18,R_1!$10:$10,0)))=1,INDIRECT("'BASIS'!"&amp;ADDRESS(11,MATCH(R_2!AG$10,BASIS!$10:$10,0))&amp;":"&amp;ADDRESS(COUNTA(BASIS_Zeilen)+10,MATCH(R_2!AG$10,BASIS!$10:$10,0))))),"")</f>
        <v>128</v>
      </c>
      <c r="AH18" s="1">
        <f t="array" aca="1" ref="AH18" ca="1">IF(ISERROR(MATCH(AH$10,$B$11:$B18,0)),MIN(IF(INDIRECT("'R_1'!"&amp;ADDRESS(11,MATCH(R_2!$A18,R_1!$10:$10,0))&amp;":"&amp;ADDRESS(COUNTA(BASIS_Zeilen)+10,MATCH(R_2!$A18,R_1!$10:$10,0)))=1,INDIRECT("'BASIS'!"&amp;ADDRESS(11,MATCH(R_2!AH$10,BASIS!$10:$10,0))&amp;":"&amp;ADDRESS(COUNTA(BASIS_Zeilen)+10,MATCH(R_2!AH$10,BASIS!$10:$10,0))))),"")</f>
        <v>105</v>
      </c>
      <c r="AI18" s="1">
        <f t="array" aca="1" ref="AI18" ca="1">IF(ISERROR(MATCH(AI$10,$B$11:$B18,0)),MIN(IF(INDIRECT("'R_1'!"&amp;ADDRESS(11,MATCH(R_2!$A18,R_1!$10:$10,0))&amp;":"&amp;ADDRESS(COUNTA(BASIS_Zeilen)+10,MATCH(R_2!$A18,R_1!$10:$10,0)))=1,INDIRECT("'BASIS'!"&amp;ADDRESS(11,MATCH(R_2!AI$10,BASIS!$10:$10,0))&amp;":"&amp;ADDRESS(COUNTA(BASIS_Zeilen)+10,MATCH(R_2!AI$10,BASIS!$10:$10,0))))),"")</f>
        <v>103</v>
      </c>
    </row>
    <row r="19" spans="1:35">
      <c r="A19" s="1">
        <f t="shared" si="1"/>
        <v>9</v>
      </c>
      <c r="B19" s="1" t="str">
        <f t="shared" ca="1" si="2"/>
        <v>Produkt 8</v>
      </c>
      <c r="C19" s="1">
        <f t="array" aca="1" ref="C19" ca="1">IF(ISERROR(MATCH(C$10,$B$11:$B19,0)),MIN(IF(INDIRECT("'R_1'!"&amp;ADDRESS(11,MATCH(R_2!$A19,R_1!$10:$10,0))&amp;":"&amp;ADDRESS(COUNTA(BASIS_Zeilen)+10,MATCH(R_2!$A19,R_1!$10:$10,0)))=1,INDIRECT("'BASIS'!"&amp;ADDRESS(11,MATCH(R_2!C$10,BASIS!$10:$10,0))&amp;":"&amp;ADDRESS(COUNTA(BASIS_Zeilen)+10,MATCH(R_2!C$10,BASIS!$10:$10,0))))),"")</f>
        <v>60</v>
      </c>
      <c r="D19" s="1">
        <f t="array" aca="1" ref="D19" ca="1">IF(ISERROR(MATCH(D$10,$B$11:$B19,0)),MIN(IF(INDIRECT("'R_1'!"&amp;ADDRESS(11,MATCH(R_2!$A19,R_1!$10:$10,0))&amp;":"&amp;ADDRESS(COUNTA(BASIS_Zeilen)+10,MATCH(R_2!$A19,R_1!$10:$10,0)))=1,INDIRECT("'BASIS'!"&amp;ADDRESS(11,MATCH(R_2!D$10,BASIS!$10:$10,0))&amp;":"&amp;ADDRESS(COUNTA(BASIS_Zeilen)+10,MATCH(R_2!D$10,BASIS!$10:$10,0))))),"")</f>
        <v>81</v>
      </c>
      <c r="E19" s="1">
        <f t="array" aca="1" ref="E19" ca="1">IF(ISERROR(MATCH(E$10,$B$11:$B19,0)),MIN(IF(INDIRECT("'R_1'!"&amp;ADDRESS(11,MATCH(R_2!$A19,R_1!$10:$10,0))&amp;":"&amp;ADDRESS(COUNTA(BASIS_Zeilen)+10,MATCH(R_2!$A19,R_1!$10:$10,0)))=1,INDIRECT("'BASIS'!"&amp;ADDRESS(11,MATCH(R_2!E$10,BASIS!$10:$10,0))&amp;":"&amp;ADDRESS(COUNTA(BASIS_Zeilen)+10,MATCH(R_2!E$10,BASIS!$10:$10,0))))),"")</f>
        <v>74</v>
      </c>
      <c r="F19" s="1">
        <f t="array" aca="1" ref="F19" ca="1">IF(ISERROR(MATCH(F$10,$B$11:$B19,0)),MIN(IF(INDIRECT("'R_1'!"&amp;ADDRESS(11,MATCH(R_2!$A19,R_1!$10:$10,0))&amp;":"&amp;ADDRESS(COUNTA(BASIS_Zeilen)+10,MATCH(R_2!$A19,R_1!$10:$10,0)))=1,INDIRECT("'BASIS'!"&amp;ADDRESS(11,MATCH(R_2!F$10,BASIS!$10:$10,0))&amp;":"&amp;ADDRESS(COUNTA(BASIS_Zeilen)+10,MATCH(R_2!F$10,BASIS!$10:$10,0))))),"")</f>
        <v>91</v>
      </c>
      <c r="G19" s="1">
        <f t="array" aca="1" ref="G19" ca="1">IF(ISERROR(MATCH(G$10,$B$11:$B19,0)),MIN(IF(INDIRECT("'R_1'!"&amp;ADDRESS(11,MATCH(R_2!$A19,R_1!$10:$10,0))&amp;":"&amp;ADDRESS(COUNTA(BASIS_Zeilen)+10,MATCH(R_2!$A19,R_1!$10:$10,0)))=1,INDIRECT("'BASIS'!"&amp;ADDRESS(11,MATCH(R_2!G$10,BASIS!$10:$10,0))&amp;":"&amp;ADDRESS(COUNTA(BASIS_Zeilen)+10,MATCH(R_2!G$10,BASIS!$10:$10,0))))),"")</f>
        <v>110</v>
      </c>
      <c r="H19" s="1">
        <f t="array" aca="1" ref="H19" ca="1">IF(ISERROR(MATCH(H$10,$B$11:$B19,0)),MIN(IF(INDIRECT("'R_1'!"&amp;ADDRESS(11,MATCH(R_2!$A19,R_1!$10:$10,0))&amp;":"&amp;ADDRESS(COUNTA(BASIS_Zeilen)+10,MATCH(R_2!$A19,R_1!$10:$10,0)))=1,INDIRECT("'BASIS'!"&amp;ADDRESS(11,MATCH(R_2!H$10,BASIS!$10:$10,0))&amp;":"&amp;ADDRESS(COUNTA(BASIS_Zeilen)+10,MATCH(R_2!H$10,BASIS!$10:$10,0))))),"")</f>
        <v>119</v>
      </c>
      <c r="I19" s="1">
        <f t="array" aca="1" ref="I19" ca="1">IF(ISERROR(MATCH(I$10,$B$11:$B19,0)),MIN(IF(INDIRECT("'R_1'!"&amp;ADDRESS(11,MATCH(R_2!$A19,R_1!$10:$10,0))&amp;":"&amp;ADDRESS(COUNTA(BASIS_Zeilen)+10,MATCH(R_2!$A19,R_1!$10:$10,0)))=1,INDIRECT("'BASIS'!"&amp;ADDRESS(11,MATCH(R_2!I$10,BASIS!$10:$10,0))&amp;":"&amp;ADDRESS(COUNTA(BASIS_Zeilen)+10,MATCH(R_2!I$10,BASIS!$10:$10,0))))),"")</f>
        <v>138</v>
      </c>
      <c r="J19" s="1" t="str">
        <f t="array" aca="1" ref="J19" ca="1">IF(ISERROR(MATCH(J$10,$B$11:$B19,0)),MIN(IF(INDIRECT("'R_1'!"&amp;ADDRESS(11,MATCH(R_2!$A19,R_1!$10:$10,0))&amp;":"&amp;ADDRESS(COUNTA(BASIS_Zeilen)+10,MATCH(R_2!$A19,R_1!$10:$10,0)))=1,INDIRECT("'BASIS'!"&amp;ADDRESS(11,MATCH(R_2!J$10,BASIS!$10:$10,0))&amp;":"&amp;ADDRESS(COUNTA(BASIS_Zeilen)+10,MATCH(R_2!J$10,BASIS!$10:$10,0))))),"")</f>
        <v/>
      </c>
      <c r="K19" s="1">
        <f t="array" aca="1" ref="K19" ca="1">IF(ISERROR(MATCH(K$10,$B$11:$B19,0)),MIN(IF(INDIRECT("'R_1'!"&amp;ADDRESS(11,MATCH(R_2!$A19,R_1!$10:$10,0))&amp;":"&amp;ADDRESS(COUNTA(BASIS_Zeilen)+10,MATCH(R_2!$A19,R_1!$10:$10,0)))=1,INDIRECT("'BASIS'!"&amp;ADDRESS(11,MATCH(R_2!K$10,BASIS!$10:$10,0))&amp;":"&amp;ADDRESS(COUNTA(BASIS_Zeilen)+10,MATCH(R_2!K$10,BASIS!$10:$10,0))))),"")</f>
        <v>75</v>
      </c>
      <c r="L19" s="1" t="str">
        <f t="array" aca="1" ref="L19" ca="1">IF(ISERROR(MATCH(L$10,$B$11:$B19,0)),MIN(IF(INDIRECT("'R_1'!"&amp;ADDRESS(11,MATCH(R_2!$A19,R_1!$10:$10,0))&amp;":"&amp;ADDRESS(COUNTA(BASIS_Zeilen)+10,MATCH(R_2!$A19,R_1!$10:$10,0)))=1,INDIRECT("'BASIS'!"&amp;ADDRESS(11,MATCH(R_2!L$10,BASIS!$10:$10,0))&amp;":"&amp;ADDRESS(COUNTA(BASIS_Zeilen)+10,MATCH(R_2!L$10,BASIS!$10:$10,0))))),"")</f>
        <v/>
      </c>
      <c r="M19" s="1">
        <f t="array" aca="1" ref="M19" ca="1">IF(ISERROR(MATCH(M$10,$B$11:$B19,0)),MIN(IF(INDIRECT("'R_1'!"&amp;ADDRESS(11,MATCH(R_2!$A19,R_1!$10:$10,0))&amp;":"&amp;ADDRESS(COUNTA(BASIS_Zeilen)+10,MATCH(R_2!$A19,R_1!$10:$10,0)))=1,INDIRECT("'BASIS'!"&amp;ADDRESS(11,MATCH(R_2!M$10,BASIS!$10:$10,0))&amp;":"&amp;ADDRESS(COUNTA(BASIS_Zeilen)+10,MATCH(R_2!M$10,BASIS!$10:$10,0))))),"")</f>
        <v>91</v>
      </c>
      <c r="N19" s="1" t="str">
        <f t="array" aca="1" ref="N19" ca="1">IF(ISERROR(MATCH(N$10,$B$11:$B19,0)),MIN(IF(INDIRECT("'R_1'!"&amp;ADDRESS(11,MATCH(R_2!$A19,R_1!$10:$10,0))&amp;":"&amp;ADDRESS(COUNTA(BASIS_Zeilen)+10,MATCH(R_2!$A19,R_1!$10:$10,0)))=1,INDIRECT("'BASIS'!"&amp;ADDRESS(11,MATCH(R_2!N$10,BASIS!$10:$10,0))&amp;":"&amp;ADDRESS(COUNTA(BASIS_Zeilen)+10,MATCH(R_2!N$10,BASIS!$10:$10,0))))),"")</f>
        <v/>
      </c>
      <c r="O19" s="1" t="str">
        <f t="array" aca="1" ref="O19" ca="1">IF(ISERROR(MATCH(O$10,$B$11:$B19,0)),MIN(IF(INDIRECT("'R_1'!"&amp;ADDRESS(11,MATCH(R_2!$A19,R_1!$10:$10,0))&amp;":"&amp;ADDRESS(COUNTA(BASIS_Zeilen)+10,MATCH(R_2!$A19,R_1!$10:$10,0)))=1,INDIRECT("'BASIS'!"&amp;ADDRESS(11,MATCH(R_2!O$10,BASIS!$10:$10,0))&amp;":"&amp;ADDRESS(COUNTA(BASIS_Zeilen)+10,MATCH(R_2!O$10,BASIS!$10:$10,0))))),"")</f>
        <v/>
      </c>
      <c r="P19" s="1" t="str">
        <f t="array" aca="1" ref="P19" ca="1">IF(ISERROR(MATCH(P$10,$B$11:$B19,0)),MIN(IF(INDIRECT("'R_1'!"&amp;ADDRESS(11,MATCH(R_2!$A19,R_1!$10:$10,0))&amp;":"&amp;ADDRESS(COUNTA(BASIS_Zeilen)+10,MATCH(R_2!$A19,R_1!$10:$10,0)))=1,INDIRECT("'BASIS'!"&amp;ADDRESS(11,MATCH(R_2!P$10,BASIS!$10:$10,0))&amp;":"&amp;ADDRESS(COUNTA(BASIS_Zeilen)+10,MATCH(R_2!P$10,BASIS!$10:$10,0))))),"")</f>
        <v/>
      </c>
      <c r="Q19" s="1">
        <f t="array" aca="1" ref="Q19" ca="1">IF(ISERROR(MATCH(Q$10,$B$11:$B19,0)),MIN(IF(INDIRECT("'R_1'!"&amp;ADDRESS(11,MATCH(R_2!$A19,R_1!$10:$10,0))&amp;":"&amp;ADDRESS(COUNTA(BASIS_Zeilen)+10,MATCH(R_2!$A19,R_1!$10:$10,0)))=1,INDIRECT("'BASIS'!"&amp;ADDRESS(11,MATCH(R_2!Q$10,BASIS!$10:$10,0))&amp;":"&amp;ADDRESS(COUNTA(BASIS_Zeilen)+10,MATCH(R_2!Q$10,BASIS!$10:$10,0))))),"")</f>
        <v>85</v>
      </c>
      <c r="R19" s="1">
        <f t="array" aca="1" ref="R19" ca="1">IF(ISERROR(MATCH(R$10,$B$11:$B19,0)),MIN(IF(INDIRECT("'R_1'!"&amp;ADDRESS(11,MATCH(R_2!$A19,R_1!$10:$10,0))&amp;":"&amp;ADDRESS(COUNTA(BASIS_Zeilen)+10,MATCH(R_2!$A19,R_1!$10:$10,0)))=1,INDIRECT("'BASIS'!"&amp;ADDRESS(11,MATCH(R_2!R$10,BASIS!$10:$10,0))&amp;":"&amp;ADDRESS(COUNTA(BASIS_Zeilen)+10,MATCH(R_2!R$10,BASIS!$10:$10,0))))),"")</f>
        <v>11</v>
      </c>
      <c r="S19" s="1" t="str">
        <f t="array" aca="1" ref="S19" ca="1">IF(ISERROR(MATCH(S$10,$B$11:$B19,0)),MIN(IF(INDIRECT("'R_1'!"&amp;ADDRESS(11,MATCH(R_2!$A19,R_1!$10:$10,0))&amp;":"&amp;ADDRESS(COUNTA(BASIS_Zeilen)+10,MATCH(R_2!$A19,R_1!$10:$10,0)))=1,INDIRECT("'BASIS'!"&amp;ADDRESS(11,MATCH(R_2!S$10,BASIS!$10:$10,0))&amp;":"&amp;ADDRESS(COUNTA(BASIS_Zeilen)+10,MATCH(R_2!S$10,BASIS!$10:$10,0))))),"")</f>
        <v/>
      </c>
      <c r="T19" s="1" t="str">
        <f t="array" aca="1" ref="T19" ca="1">IF(ISERROR(MATCH(T$10,$B$11:$B19,0)),MIN(IF(INDIRECT("'R_1'!"&amp;ADDRESS(11,MATCH(R_2!$A19,R_1!$10:$10,0))&amp;":"&amp;ADDRESS(COUNTA(BASIS_Zeilen)+10,MATCH(R_2!$A19,R_1!$10:$10,0)))=1,INDIRECT("'BASIS'!"&amp;ADDRESS(11,MATCH(R_2!T$10,BASIS!$10:$10,0))&amp;":"&amp;ADDRESS(COUNTA(BASIS_Zeilen)+10,MATCH(R_2!T$10,BASIS!$10:$10,0))))),"")</f>
        <v/>
      </c>
      <c r="U19" s="1">
        <f t="array" aca="1" ref="U19" ca="1">IF(ISERROR(MATCH(U$10,$B$11:$B19,0)),MIN(IF(INDIRECT("'R_1'!"&amp;ADDRESS(11,MATCH(R_2!$A19,R_1!$10:$10,0))&amp;":"&amp;ADDRESS(COUNTA(BASIS_Zeilen)+10,MATCH(R_2!$A19,R_1!$10:$10,0)))=1,INDIRECT("'BASIS'!"&amp;ADDRESS(11,MATCH(R_2!U$10,BASIS!$10:$10,0))&amp;":"&amp;ADDRESS(COUNTA(BASIS_Zeilen)+10,MATCH(R_2!U$10,BASIS!$10:$10,0))))),"")</f>
        <v>85</v>
      </c>
      <c r="V19" s="1">
        <f t="array" aca="1" ref="V19" ca="1">IF(ISERROR(MATCH(V$10,$B$11:$B19,0)),MIN(IF(INDIRECT("'R_1'!"&amp;ADDRESS(11,MATCH(R_2!$A19,R_1!$10:$10,0))&amp;":"&amp;ADDRESS(COUNTA(BASIS_Zeilen)+10,MATCH(R_2!$A19,R_1!$10:$10,0)))=1,INDIRECT("'BASIS'!"&amp;ADDRESS(11,MATCH(R_2!V$10,BASIS!$10:$10,0))&amp;":"&amp;ADDRESS(COUNTA(BASIS_Zeilen)+10,MATCH(R_2!V$10,BASIS!$10:$10,0))))),"")</f>
        <v>110</v>
      </c>
      <c r="W19" s="1">
        <f t="array" aca="1" ref="W19" ca="1">IF(ISERROR(MATCH(W$10,$B$11:$B19,0)),MIN(IF(INDIRECT("'R_1'!"&amp;ADDRESS(11,MATCH(R_2!$A19,R_1!$10:$10,0))&amp;":"&amp;ADDRESS(COUNTA(BASIS_Zeilen)+10,MATCH(R_2!$A19,R_1!$10:$10,0)))=1,INDIRECT("'BASIS'!"&amp;ADDRESS(11,MATCH(R_2!W$10,BASIS!$10:$10,0))&amp;":"&amp;ADDRESS(COUNTA(BASIS_Zeilen)+10,MATCH(R_2!W$10,BASIS!$10:$10,0))))),"")</f>
        <v>60</v>
      </c>
      <c r="X19" s="1">
        <f t="array" aca="1" ref="X19" ca="1">IF(ISERROR(MATCH(X$10,$B$11:$B19,0)),MIN(IF(INDIRECT("'R_1'!"&amp;ADDRESS(11,MATCH(R_2!$A19,R_1!$10:$10,0))&amp;":"&amp;ADDRESS(COUNTA(BASIS_Zeilen)+10,MATCH(R_2!$A19,R_1!$10:$10,0)))=1,INDIRECT("'BASIS'!"&amp;ADDRESS(11,MATCH(R_2!X$10,BASIS!$10:$10,0))&amp;":"&amp;ADDRESS(COUNTA(BASIS_Zeilen)+10,MATCH(R_2!X$10,BASIS!$10:$10,0))))),"")</f>
        <v>108</v>
      </c>
      <c r="Y19" s="1" t="str">
        <f t="array" aca="1" ref="Y19" ca="1">IF(ISERROR(MATCH(Y$10,$B$11:$B19,0)),MIN(IF(INDIRECT("'R_1'!"&amp;ADDRESS(11,MATCH(R_2!$A19,R_1!$10:$10,0))&amp;":"&amp;ADDRESS(COUNTA(BASIS_Zeilen)+10,MATCH(R_2!$A19,R_1!$10:$10,0)))=1,INDIRECT("'BASIS'!"&amp;ADDRESS(11,MATCH(R_2!Y$10,BASIS!$10:$10,0))&amp;":"&amp;ADDRESS(COUNTA(BASIS_Zeilen)+10,MATCH(R_2!Y$10,BASIS!$10:$10,0))))),"")</f>
        <v/>
      </c>
      <c r="Z19" s="1">
        <f t="array" aca="1" ref="Z19" ca="1">IF(ISERROR(MATCH(Z$10,$B$11:$B19,0)),MIN(IF(INDIRECT("'R_1'!"&amp;ADDRESS(11,MATCH(R_2!$A19,R_1!$10:$10,0))&amp;":"&amp;ADDRESS(COUNTA(BASIS_Zeilen)+10,MATCH(R_2!$A19,R_1!$10:$10,0)))=1,INDIRECT("'BASIS'!"&amp;ADDRESS(11,MATCH(R_2!Z$10,BASIS!$10:$10,0))&amp;":"&amp;ADDRESS(COUNTA(BASIS_Zeilen)+10,MATCH(R_2!Z$10,BASIS!$10:$10,0))))),"")</f>
        <v>108</v>
      </c>
      <c r="AA19" s="1" t="str">
        <f t="array" aca="1" ref="AA19" ca="1">IF(ISERROR(MATCH(AA$10,$B$11:$B19,0)),MIN(IF(INDIRECT("'R_1'!"&amp;ADDRESS(11,MATCH(R_2!$A19,R_1!$10:$10,0))&amp;":"&amp;ADDRESS(COUNTA(BASIS_Zeilen)+10,MATCH(R_2!$A19,R_1!$10:$10,0)))=1,INDIRECT("'BASIS'!"&amp;ADDRESS(11,MATCH(R_2!AA$10,BASIS!$10:$10,0))&amp;":"&amp;ADDRESS(COUNTA(BASIS_Zeilen)+10,MATCH(R_2!AA$10,BASIS!$10:$10,0))))),"")</f>
        <v/>
      </c>
      <c r="AB19" s="1">
        <f t="array" aca="1" ref="AB19" ca="1">IF(ISERROR(MATCH(AB$10,$B$11:$B19,0)),MIN(IF(INDIRECT("'R_1'!"&amp;ADDRESS(11,MATCH(R_2!$A19,R_1!$10:$10,0))&amp;":"&amp;ADDRESS(COUNTA(BASIS_Zeilen)+10,MATCH(R_2!$A19,R_1!$10:$10,0)))=1,INDIRECT("'BASIS'!"&amp;ADDRESS(11,MATCH(R_2!AB$10,BASIS!$10:$10,0))&amp;":"&amp;ADDRESS(COUNTA(BASIS_Zeilen)+10,MATCH(R_2!AB$10,BASIS!$10:$10,0))))),"")</f>
        <v>61</v>
      </c>
      <c r="AC19" s="1">
        <f t="array" aca="1" ref="AC19" ca="1">IF(ISERROR(MATCH(AC$10,$B$11:$B19,0)),MIN(IF(INDIRECT("'R_1'!"&amp;ADDRESS(11,MATCH(R_2!$A19,R_1!$10:$10,0))&amp;":"&amp;ADDRESS(COUNTA(BASIS_Zeilen)+10,MATCH(R_2!$A19,R_1!$10:$10,0)))=1,INDIRECT("'BASIS'!"&amp;ADDRESS(11,MATCH(R_2!AC$10,BASIS!$10:$10,0))&amp;":"&amp;ADDRESS(COUNTA(BASIS_Zeilen)+10,MATCH(R_2!AC$10,BASIS!$10:$10,0))))),"")</f>
        <v>60</v>
      </c>
      <c r="AD19" s="1">
        <f t="array" aca="1" ref="AD19" ca="1">IF(ISERROR(MATCH(AD$10,$B$11:$B19,0)),MIN(IF(INDIRECT("'R_1'!"&amp;ADDRESS(11,MATCH(R_2!$A19,R_1!$10:$10,0))&amp;":"&amp;ADDRESS(COUNTA(BASIS_Zeilen)+10,MATCH(R_2!$A19,R_1!$10:$10,0)))=1,INDIRECT("'BASIS'!"&amp;ADDRESS(11,MATCH(R_2!AD$10,BASIS!$10:$10,0))&amp;":"&amp;ADDRESS(COUNTA(BASIS_Zeilen)+10,MATCH(R_2!AD$10,BASIS!$10:$10,0))))),"")</f>
        <v>103</v>
      </c>
      <c r="AE19" s="1">
        <f t="array" aca="1" ref="AE19" ca="1">IF(ISERROR(MATCH(AE$10,$B$11:$B19,0)),MIN(IF(INDIRECT("'R_1'!"&amp;ADDRESS(11,MATCH(R_2!$A19,R_1!$10:$10,0))&amp;":"&amp;ADDRESS(COUNTA(BASIS_Zeilen)+10,MATCH(R_2!$A19,R_1!$10:$10,0)))=1,INDIRECT("'BASIS'!"&amp;ADDRESS(11,MATCH(R_2!AE$10,BASIS!$10:$10,0))&amp;":"&amp;ADDRESS(COUNTA(BASIS_Zeilen)+10,MATCH(R_2!AE$10,BASIS!$10:$10,0))))),"")</f>
        <v>74</v>
      </c>
      <c r="AF19" s="1">
        <f t="array" aca="1" ref="AF19" ca="1">IF(ISERROR(MATCH(AF$10,$B$11:$B19,0)),MIN(IF(INDIRECT("'R_1'!"&amp;ADDRESS(11,MATCH(R_2!$A19,R_1!$10:$10,0))&amp;":"&amp;ADDRESS(COUNTA(BASIS_Zeilen)+10,MATCH(R_2!$A19,R_1!$10:$10,0)))=1,INDIRECT("'BASIS'!"&amp;ADDRESS(11,MATCH(R_2!AF$10,BASIS!$10:$10,0))&amp;":"&amp;ADDRESS(COUNTA(BASIS_Zeilen)+10,MATCH(R_2!AF$10,BASIS!$10:$10,0))))),"")</f>
        <v>60</v>
      </c>
      <c r="AG19" s="1">
        <f t="array" aca="1" ref="AG19" ca="1">IF(ISERROR(MATCH(AG$10,$B$11:$B19,0)),MIN(IF(INDIRECT("'R_1'!"&amp;ADDRESS(11,MATCH(R_2!$A19,R_1!$10:$10,0))&amp;":"&amp;ADDRESS(COUNTA(BASIS_Zeilen)+10,MATCH(R_2!$A19,R_1!$10:$10,0)))=1,INDIRECT("'BASIS'!"&amp;ADDRESS(11,MATCH(R_2!AG$10,BASIS!$10:$10,0))&amp;":"&amp;ADDRESS(COUNTA(BASIS_Zeilen)+10,MATCH(R_2!AG$10,BASIS!$10:$10,0))))),"")</f>
        <v>128</v>
      </c>
      <c r="AH19" s="1">
        <f t="array" aca="1" ref="AH19" ca="1">IF(ISERROR(MATCH(AH$10,$B$11:$B19,0)),MIN(IF(INDIRECT("'R_1'!"&amp;ADDRESS(11,MATCH(R_2!$A19,R_1!$10:$10,0))&amp;":"&amp;ADDRESS(COUNTA(BASIS_Zeilen)+10,MATCH(R_2!$A19,R_1!$10:$10,0)))=1,INDIRECT("'BASIS'!"&amp;ADDRESS(11,MATCH(R_2!AH$10,BASIS!$10:$10,0))&amp;":"&amp;ADDRESS(COUNTA(BASIS_Zeilen)+10,MATCH(R_2!AH$10,BASIS!$10:$10,0))))),"")</f>
        <v>105</v>
      </c>
      <c r="AI19" s="1">
        <f t="array" aca="1" ref="AI19" ca="1">IF(ISERROR(MATCH(AI$10,$B$11:$B19,0)),MIN(IF(INDIRECT("'R_1'!"&amp;ADDRESS(11,MATCH(R_2!$A19,R_1!$10:$10,0))&amp;":"&amp;ADDRESS(COUNTA(BASIS_Zeilen)+10,MATCH(R_2!$A19,R_1!$10:$10,0)))=1,INDIRECT("'BASIS'!"&amp;ADDRESS(11,MATCH(R_2!AI$10,BASIS!$10:$10,0))&amp;":"&amp;ADDRESS(COUNTA(BASIS_Zeilen)+10,MATCH(R_2!AI$10,BASIS!$10:$10,0))))),"")</f>
        <v>103</v>
      </c>
    </row>
    <row r="20" spans="1:35">
      <c r="A20" s="1">
        <f t="shared" si="1"/>
        <v>10</v>
      </c>
      <c r="B20" s="1" t="str">
        <f t="shared" ca="1" si="2"/>
        <v>Produkt 22</v>
      </c>
      <c r="C20" s="1">
        <f t="array" aca="1" ref="C20" ca="1">IF(ISERROR(MATCH(C$10,$B$11:$B20,0)),MIN(IF(INDIRECT("'R_1'!"&amp;ADDRESS(11,MATCH(R_2!$A20,R_1!$10:$10,0))&amp;":"&amp;ADDRESS(COUNTA(BASIS_Zeilen)+10,MATCH(R_2!$A20,R_1!$10:$10,0)))=1,INDIRECT("'BASIS'!"&amp;ADDRESS(11,MATCH(R_2!C$10,BASIS!$10:$10,0))&amp;":"&amp;ADDRESS(COUNTA(BASIS_Zeilen)+10,MATCH(R_2!C$10,BASIS!$10:$10,0))))),"")</f>
        <v>60</v>
      </c>
      <c r="D20" s="1">
        <f t="array" aca="1" ref="D20" ca="1">IF(ISERROR(MATCH(D$10,$B$11:$B20,0)),MIN(IF(INDIRECT("'R_1'!"&amp;ADDRESS(11,MATCH(R_2!$A20,R_1!$10:$10,0))&amp;":"&amp;ADDRESS(COUNTA(BASIS_Zeilen)+10,MATCH(R_2!$A20,R_1!$10:$10,0)))=1,INDIRECT("'BASIS'!"&amp;ADDRESS(11,MATCH(R_2!D$10,BASIS!$10:$10,0))&amp;":"&amp;ADDRESS(COUNTA(BASIS_Zeilen)+10,MATCH(R_2!D$10,BASIS!$10:$10,0))))),"")</f>
        <v>81</v>
      </c>
      <c r="E20" s="1">
        <f t="array" aca="1" ref="E20" ca="1">IF(ISERROR(MATCH(E$10,$B$11:$B20,0)),MIN(IF(INDIRECT("'R_1'!"&amp;ADDRESS(11,MATCH(R_2!$A20,R_1!$10:$10,0))&amp;":"&amp;ADDRESS(COUNTA(BASIS_Zeilen)+10,MATCH(R_2!$A20,R_1!$10:$10,0)))=1,INDIRECT("'BASIS'!"&amp;ADDRESS(11,MATCH(R_2!E$10,BASIS!$10:$10,0))&amp;":"&amp;ADDRESS(COUNTA(BASIS_Zeilen)+10,MATCH(R_2!E$10,BASIS!$10:$10,0))))),"")</f>
        <v>74</v>
      </c>
      <c r="F20" s="1">
        <f t="array" aca="1" ref="F20" ca="1">IF(ISERROR(MATCH(F$10,$B$11:$B20,0)),MIN(IF(INDIRECT("'R_1'!"&amp;ADDRESS(11,MATCH(R_2!$A20,R_1!$10:$10,0))&amp;":"&amp;ADDRESS(COUNTA(BASIS_Zeilen)+10,MATCH(R_2!$A20,R_1!$10:$10,0)))=1,INDIRECT("'BASIS'!"&amp;ADDRESS(11,MATCH(R_2!F$10,BASIS!$10:$10,0))&amp;":"&amp;ADDRESS(COUNTA(BASIS_Zeilen)+10,MATCH(R_2!F$10,BASIS!$10:$10,0))))),"")</f>
        <v>91</v>
      </c>
      <c r="G20" s="1">
        <f t="array" aca="1" ref="G20" ca="1">IF(ISERROR(MATCH(G$10,$B$11:$B20,0)),MIN(IF(INDIRECT("'R_1'!"&amp;ADDRESS(11,MATCH(R_2!$A20,R_1!$10:$10,0))&amp;":"&amp;ADDRESS(COUNTA(BASIS_Zeilen)+10,MATCH(R_2!$A20,R_1!$10:$10,0)))=1,INDIRECT("'BASIS'!"&amp;ADDRESS(11,MATCH(R_2!G$10,BASIS!$10:$10,0))&amp;":"&amp;ADDRESS(COUNTA(BASIS_Zeilen)+10,MATCH(R_2!G$10,BASIS!$10:$10,0))))),"")</f>
        <v>110</v>
      </c>
      <c r="H20" s="1">
        <f t="array" aca="1" ref="H20" ca="1">IF(ISERROR(MATCH(H$10,$B$11:$B20,0)),MIN(IF(INDIRECT("'R_1'!"&amp;ADDRESS(11,MATCH(R_2!$A20,R_1!$10:$10,0))&amp;":"&amp;ADDRESS(COUNTA(BASIS_Zeilen)+10,MATCH(R_2!$A20,R_1!$10:$10,0)))=1,INDIRECT("'BASIS'!"&amp;ADDRESS(11,MATCH(R_2!H$10,BASIS!$10:$10,0))&amp;":"&amp;ADDRESS(COUNTA(BASIS_Zeilen)+10,MATCH(R_2!H$10,BASIS!$10:$10,0))))),"")</f>
        <v>119</v>
      </c>
      <c r="I20" s="1">
        <f t="array" aca="1" ref="I20" ca="1">IF(ISERROR(MATCH(I$10,$B$11:$B20,0)),MIN(IF(INDIRECT("'R_1'!"&amp;ADDRESS(11,MATCH(R_2!$A20,R_1!$10:$10,0))&amp;":"&amp;ADDRESS(COUNTA(BASIS_Zeilen)+10,MATCH(R_2!$A20,R_1!$10:$10,0)))=1,INDIRECT("'BASIS'!"&amp;ADDRESS(11,MATCH(R_2!I$10,BASIS!$10:$10,0))&amp;":"&amp;ADDRESS(COUNTA(BASIS_Zeilen)+10,MATCH(R_2!I$10,BASIS!$10:$10,0))))),"")</f>
        <v>138</v>
      </c>
      <c r="J20" s="1" t="str">
        <f t="array" aca="1" ref="J20" ca="1">IF(ISERROR(MATCH(J$10,$B$11:$B20,0)),MIN(IF(INDIRECT("'R_1'!"&amp;ADDRESS(11,MATCH(R_2!$A20,R_1!$10:$10,0))&amp;":"&amp;ADDRESS(COUNTA(BASIS_Zeilen)+10,MATCH(R_2!$A20,R_1!$10:$10,0)))=1,INDIRECT("'BASIS'!"&amp;ADDRESS(11,MATCH(R_2!J$10,BASIS!$10:$10,0))&amp;":"&amp;ADDRESS(COUNTA(BASIS_Zeilen)+10,MATCH(R_2!J$10,BASIS!$10:$10,0))))),"")</f>
        <v/>
      </c>
      <c r="K20" s="1">
        <f t="array" aca="1" ref="K20" ca="1">IF(ISERROR(MATCH(K$10,$B$11:$B20,0)),MIN(IF(INDIRECT("'R_1'!"&amp;ADDRESS(11,MATCH(R_2!$A20,R_1!$10:$10,0))&amp;":"&amp;ADDRESS(COUNTA(BASIS_Zeilen)+10,MATCH(R_2!$A20,R_1!$10:$10,0)))=1,INDIRECT("'BASIS'!"&amp;ADDRESS(11,MATCH(R_2!K$10,BASIS!$10:$10,0))&amp;":"&amp;ADDRESS(COUNTA(BASIS_Zeilen)+10,MATCH(R_2!K$10,BASIS!$10:$10,0))))),"")</f>
        <v>75</v>
      </c>
      <c r="L20" s="1" t="str">
        <f t="array" aca="1" ref="L20" ca="1">IF(ISERROR(MATCH(L$10,$B$11:$B20,0)),MIN(IF(INDIRECT("'R_1'!"&amp;ADDRESS(11,MATCH(R_2!$A20,R_1!$10:$10,0))&amp;":"&amp;ADDRESS(COUNTA(BASIS_Zeilen)+10,MATCH(R_2!$A20,R_1!$10:$10,0)))=1,INDIRECT("'BASIS'!"&amp;ADDRESS(11,MATCH(R_2!L$10,BASIS!$10:$10,0))&amp;":"&amp;ADDRESS(COUNTA(BASIS_Zeilen)+10,MATCH(R_2!L$10,BASIS!$10:$10,0))))),"")</f>
        <v/>
      </c>
      <c r="M20" s="1">
        <f t="array" aca="1" ref="M20" ca="1">IF(ISERROR(MATCH(M$10,$B$11:$B20,0)),MIN(IF(INDIRECT("'R_1'!"&amp;ADDRESS(11,MATCH(R_2!$A20,R_1!$10:$10,0))&amp;":"&amp;ADDRESS(COUNTA(BASIS_Zeilen)+10,MATCH(R_2!$A20,R_1!$10:$10,0)))=1,INDIRECT("'BASIS'!"&amp;ADDRESS(11,MATCH(R_2!M$10,BASIS!$10:$10,0))&amp;":"&amp;ADDRESS(COUNTA(BASIS_Zeilen)+10,MATCH(R_2!M$10,BASIS!$10:$10,0))))),"")</f>
        <v>91</v>
      </c>
      <c r="N20" s="1" t="str">
        <f t="array" aca="1" ref="N20" ca="1">IF(ISERROR(MATCH(N$10,$B$11:$B20,0)),MIN(IF(INDIRECT("'R_1'!"&amp;ADDRESS(11,MATCH(R_2!$A20,R_1!$10:$10,0))&amp;":"&amp;ADDRESS(COUNTA(BASIS_Zeilen)+10,MATCH(R_2!$A20,R_1!$10:$10,0)))=1,INDIRECT("'BASIS'!"&amp;ADDRESS(11,MATCH(R_2!N$10,BASIS!$10:$10,0))&amp;":"&amp;ADDRESS(COUNTA(BASIS_Zeilen)+10,MATCH(R_2!N$10,BASIS!$10:$10,0))))),"")</f>
        <v/>
      </c>
      <c r="O20" s="1" t="str">
        <f t="array" aca="1" ref="O20" ca="1">IF(ISERROR(MATCH(O$10,$B$11:$B20,0)),MIN(IF(INDIRECT("'R_1'!"&amp;ADDRESS(11,MATCH(R_2!$A20,R_1!$10:$10,0))&amp;":"&amp;ADDRESS(COUNTA(BASIS_Zeilen)+10,MATCH(R_2!$A20,R_1!$10:$10,0)))=1,INDIRECT("'BASIS'!"&amp;ADDRESS(11,MATCH(R_2!O$10,BASIS!$10:$10,0))&amp;":"&amp;ADDRESS(COUNTA(BASIS_Zeilen)+10,MATCH(R_2!O$10,BASIS!$10:$10,0))))),"")</f>
        <v/>
      </c>
      <c r="P20" s="1" t="str">
        <f t="array" aca="1" ref="P20" ca="1">IF(ISERROR(MATCH(P$10,$B$11:$B20,0)),MIN(IF(INDIRECT("'R_1'!"&amp;ADDRESS(11,MATCH(R_2!$A20,R_1!$10:$10,0))&amp;":"&amp;ADDRESS(COUNTA(BASIS_Zeilen)+10,MATCH(R_2!$A20,R_1!$10:$10,0)))=1,INDIRECT("'BASIS'!"&amp;ADDRESS(11,MATCH(R_2!P$10,BASIS!$10:$10,0))&amp;":"&amp;ADDRESS(COUNTA(BASIS_Zeilen)+10,MATCH(R_2!P$10,BASIS!$10:$10,0))))),"")</f>
        <v/>
      </c>
      <c r="Q20" s="1">
        <f t="array" aca="1" ref="Q20" ca="1">IF(ISERROR(MATCH(Q$10,$B$11:$B20,0)),MIN(IF(INDIRECT("'R_1'!"&amp;ADDRESS(11,MATCH(R_2!$A20,R_1!$10:$10,0))&amp;":"&amp;ADDRESS(COUNTA(BASIS_Zeilen)+10,MATCH(R_2!$A20,R_1!$10:$10,0)))=1,INDIRECT("'BASIS'!"&amp;ADDRESS(11,MATCH(R_2!Q$10,BASIS!$10:$10,0))&amp;":"&amp;ADDRESS(COUNTA(BASIS_Zeilen)+10,MATCH(R_2!Q$10,BASIS!$10:$10,0))))),"")</f>
        <v>85</v>
      </c>
      <c r="R20" s="1">
        <f t="array" aca="1" ref="R20" ca="1">IF(ISERROR(MATCH(R$10,$B$11:$B20,0)),MIN(IF(INDIRECT("'R_1'!"&amp;ADDRESS(11,MATCH(R_2!$A20,R_1!$10:$10,0))&amp;":"&amp;ADDRESS(COUNTA(BASIS_Zeilen)+10,MATCH(R_2!$A20,R_1!$10:$10,0)))=1,INDIRECT("'BASIS'!"&amp;ADDRESS(11,MATCH(R_2!R$10,BASIS!$10:$10,0))&amp;":"&amp;ADDRESS(COUNTA(BASIS_Zeilen)+10,MATCH(R_2!R$10,BASIS!$10:$10,0))))),"")</f>
        <v>11</v>
      </c>
      <c r="S20" s="1" t="str">
        <f t="array" aca="1" ref="S20" ca="1">IF(ISERROR(MATCH(S$10,$B$11:$B20,0)),MIN(IF(INDIRECT("'R_1'!"&amp;ADDRESS(11,MATCH(R_2!$A20,R_1!$10:$10,0))&amp;":"&amp;ADDRESS(COUNTA(BASIS_Zeilen)+10,MATCH(R_2!$A20,R_1!$10:$10,0)))=1,INDIRECT("'BASIS'!"&amp;ADDRESS(11,MATCH(R_2!S$10,BASIS!$10:$10,0))&amp;":"&amp;ADDRESS(COUNTA(BASIS_Zeilen)+10,MATCH(R_2!S$10,BASIS!$10:$10,0))))),"")</f>
        <v/>
      </c>
      <c r="T20" s="1" t="str">
        <f t="array" aca="1" ref="T20" ca="1">IF(ISERROR(MATCH(T$10,$B$11:$B20,0)),MIN(IF(INDIRECT("'R_1'!"&amp;ADDRESS(11,MATCH(R_2!$A20,R_1!$10:$10,0))&amp;":"&amp;ADDRESS(COUNTA(BASIS_Zeilen)+10,MATCH(R_2!$A20,R_1!$10:$10,0)))=1,INDIRECT("'BASIS'!"&amp;ADDRESS(11,MATCH(R_2!T$10,BASIS!$10:$10,0))&amp;":"&amp;ADDRESS(COUNTA(BASIS_Zeilen)+10,MATCH(R_2!T$10,BASIS!$10:$10,0))))),"")</f>
        <v/>
      </c>
      <c r="U20" s="1">
        <f t="array" aca="1" ref="U20" ca="1">IF(ISERROR(MATCH(U$10,$B$11:$B20,0)),MIN(IF(INDIRECT("'R_1'!"&amp;ADDRESS(11,MATCH(R_2!$A20,R_1!$10:$10,0))&amp;":"&amp;ADDRESS(COUNTA(BASIS_Zeilen)+10,MATCH(R_2!$A20,R_1!$10:$10,0)))=1,INDIRECT("'BASIS'!"&amp;ADDRESS(11,MATCH(R_2!U$10,BASIS!$10:$10,0))&amp;":"&amp;ADDRESS(COUNTA(BASIS_Zeilen)+10,MATCH(R_2!U$10,BASIS!$10:$10,0))))),"")</f>
        <v>85</v>
      </c>
      <c r="V20" s="1">
        <f t="array" aca="1" ref="V20" ca="1">IF(ISERROR(MATCH(V$10,$B$11:$B20,0)),MIN(IF(INDIRECT("'R_1'!"&amp;ADDRESS(11,MATCH(R_2!$A20,R_1!$10:$10,0))&amp;":"&amp;ADDRESS(COUNTA(BASIS_Zeilen)+10,MATCH(R_2!$A20,R_1!$10:$10,0)))=1,INDIRECT("'BASIS'!"&amp;ADDRESS(11,MATCH(R_2!V$10,BASIS!$10:$10,0))&amp;":"&amp;ADDRESS(COUNTA(BASIS_Zeilen)+10,MATCH(R_2!V$10,BASIS!$10:$10,0))))),"")</f>
        <v>110</v>
      </c>
      <c r="W20" s="1">
        <f t="array" aca="1" ref="W20" ca="1">IF(ISERROR(MATCH(W$10,$B$11:$B20,0)),MIN(IF(INDIRECT("'R_1'!"&amp;ADDRESS(11,MATCH(R_2!$A20,R_1!$10:$10,0))&amp;":"&amp;ADDRESS(COUNTA(BASIS_Zeilen)+10,MATCH(R_2!$A20,R_1!$10:$10,0)))=1,INDIRECT("'BASIS'!"&amp;ADDRESS(11,MATCH(R_2!W$10,BASIS!$10:$10,0))&amp;":"&amp;ADDRESS(COUNTA(BASIS_Zeilen)+10,MATCH(R_2!W$10,BASIS!$10:$10,0))))),"")</f>
        <v>60</v>
      </c>
      <c r="X20" s="1" t="str">
        <f t="array" aca="1" ref="X20" ca="1">IF(ISERROR(MATCH(X$10,$B$11:$B20,0)),MIN(IF(INDIRECT("'R_1'!"&amp;ADDRESS(11,MATCH(R_2!$A20,R_1!$10:$10,0))&amp;":"&amp;ADDRESS(COUNTA(BASIS_Zeilen)+10,MATCH(R_2!$A20,R_1!$10:$10,0)))=1,INDIRECT("'BASIS'!"&amp;ADDRESS(11,MATCH(R_2!X$10,BASIS!$10:$10,0))&amp;":"&amp;ADDRESS(COUNTA(BASIS_Zeilen)+10,MATCH(R_2!X$10,BASIS!$10:$10,0))))),"")</f>
        <v/>
      </c>
      <c r="Y20" s="1" t="str">
        <f t="array" aca="1" ref="Y20" ca="1">IF(ISERROR(MATCH(Y$10,$B$11:$B20,0)),MIN(IF(INDIRECT("'R_1'!"&amp;ADDRESS(11,MATCH(R_2!$A20,R_1!$10:$10,0))&amp;":"&amp;ADDRESS(COUNTA(BASIS_Zeilen)+10,MATCH(R_2!$A20,R_1!$10:$10,0)))=1,INDIRECT("'BASIS'!"&amp;ADDRESS(11,MATCH(R_2!Y$10,BASIS!$10:$10,0))&amp;":"&amp;ADDRESS(COUNTA(BASIS_Zeilen)+10,MATCH(R_2!Y$10,BASIS!$10:$10,0))))),"")</f>
        <v/>
      </c>
      <c r="Z20" s="1">
        <f t="array" aca="1" ref="Z20" ca="1">IF(ISERROR(MATCH(Z$10,$B$11:$B20,0)),MIN(IF(INDIRECT("'R_1'!"&amp;ADDRESS(11,MATCH(R_2!$A20,R_1!$10:$10,0))&amp;":"&amp;ADDRESS(COUNTA(BASIS_Zeilen)+10,MATCH(R_2!$A20,R_1!$10:$10,0)))=1,INDIRECT("'BASIS'!"&amp;ADDRESS(11,MATCH(R_2!Z$10,BASIS!$10:$10,0))&amp;":"&amp;ADDRESS(COUNTA(BASIS_Zeilen)+10,MATCH(R_2!Z$10,BASIS!$10:$10,0))))),"")</f>
        <v>108</v>
      </c>
      <c r="AA20" s="1" t="str">
        <f t="array" aca="1" ref="AA20" ca="1">IF(ISERROR(MATCH(AA$10,$B$11:$B20,0)),MIN(IF(INDIRECT("'R_1'!"&amp;ADDRESS(11,MATCH(R_2!$A20,R_1!$10:$10,0))&amp;":"&amp;ADDRESS(COUNTA(BASIS_Zeilen)+10,MATCH(R_2!$A20,R_1!$10:$10,0)))=1,INDIRECT("'BASIS'!"&amp;ADDRESS(11,MATCH(R_2!AA$10,BASIS!$10:$10,0))&amp;":"&amp;ADDRESS(COUNTA(BASIS_Zeilen)+10,MATCH(R_2!AA$10,BASIS!$10:$10,0))))),"")</f>
        <v/>
      </c>
      <c r="AB20" s="1">
        <f t="array" aca="1" ref="AB20" ca="1">IF(ISERROR(MATCH(AB$10,$B$11:$B20,0)),MIN(IF(INDIRECT("'R_1'!"&amp;ADDRESS(11,MATCH(R_2!$A20,R_1!$10:$10,0))&amp;":"&amp;ADDRESS(COUNTA(BASIS_Zeilen)+10,MATCH(R_2!$A20,R_1!$10:$10,0)))=1,INDIRECT("'BASIS'!"&amp;ADDRESS(11,MATCH(R_2!AB$10,BASIS!$10:$10,0))&amp;":"&amp;ADDRESS(COUNTA(BASIS_Zeilen)+10,MATCH(R_2!AB$10,BASIS!$10:$10,0))))),"")</f>
        <v>61</v>
      </c>
      <c r="AC20" s="1">
        <f t="array" aca="1" ref="AC20" ca="1">IF(ISERROR(MATCH(AC$10,$B$11:$B20,0)),MIN(IF(INDIRECT("'R_1'!"&amp;ADDRESS(11,MATCH(R_2!$A20,R_1!$10:$10,0))&amp;":"&amp;ADDRESS(COUNTA(BASIS_Zeilen)+10,MATCH(R_2!$A20,R_1!$10:$10,0)))=1,INDIRECT("'BASIS'!"&amp;ADDRESS(11,MATCH(R_2!AC$10,BASIS!$10:$10,0))&amp;":"&amp;ADDRESS(COUNTA(BASIS_Zeilen)+10,MATCH(R_2!AC$10,BASIS!$10:$10,0))))),"")</f>
        <v>60</v>
      </c>
      <c r="AD20" s="1">
        <f t="array" aca="1" ref="AD20" ca="1">IF(ISERROR(MATCH(AD$10,$B$11:$B20,0)),MIN(IF(INDIRECT("'R_1'!"&amp;ADDRESS(11,MATCH(R_2!$A20,R_1!$10:$10,0))&amp;":"&amp;ADDRESS(COUNTA(BASIS_Zeilen)+10,MATCH(R_2!$A20,R_1!$10:$10,0)))=1,INDIRECT("'BASIS'!"&amp;ADDRESS(11,MATCH(R_2!AD$10,BASIS!$10:$10,0))&amp;":"&amp;ADDRESS(COUNTA(BASIS_Zeilen)+10,MATCH(R_2!AD$10,BASIS!$10:$10,0))))),"")</f>
        <v>103</v>
      </c>
      <c r="AE20" s="1">
        <f t="array" aca="1" ref="AE20" ca="1">IF(ISERROR(MATCH(AE$10,$B$11:$B20,0)),MIN(IF(INDIRECT("'R_1'!"&amp;ADDRESS(11,MATCH(R_2!$A20,R_1!$10:$10,0))&amp;":"&amp;ADDRESS(COUNTA(BASIS_Zeilen)+10,MATCH(R_2!$A20,R_1!$10:$10,0)))=1,INDIRECT("'BASIS'!"&amp;ADDRESS(11,MATCH(R_2!AE$10,BASIS!$10:$10,0))&amp;":"&amp;ADDRESS(COUNTA(BASIS_Zeilen)+10,MATCH(R_2!AE$10,BASIS!$10:$10,0))))),"")</f>
        <v>74</v>
      </c>
      <c r="AF20" s="1">
        <f t="array" aca="1" ref="AF20" ca="1">IF(ISERROR(MATCH(AF$10,$B$11:$B20,0)),MIN(IF(INDIRECT("'R_1'!"&amp;ADDRESS(11,MATCH(R_2!$A20,R_1!$10:$10,0))&amp;":"&amp;ADDRESS(COUNTA(BASIS_Zeilen)+10,MATCH(R_2!$A20,R_1!$10:$10,0)))=1,INDIRECT("'BASIS'!"&amp;ADDRESS(11,MATCH(R_2!AF$10,BASIS!$10:$10,0))&amp;":"&amp;ADDRESS(COUNTA(BASIS_Zeilen)+10,MATCH(R_2!AF$10,BASIS!$10:$10,0))))),"")</f>
        <v>60</v>
      </c>
      <c r="AG20" s="1">
        <f t="array" aca="1" ref="AG20" ca="1">IF(ISERROR(MATCH(AG$10,$B$11:$B20,0)),MIN(IF(INDIRECT("'R_1'!"&amp;ADDRESS(11,MATCH(R_2!$A20,R_1!$10:$10,0))&amp;":"&amp;ADDRESS(COUNTA(BASIS_Zeilen)+10,MATCH(R_2!$A20,R_1!$10:$10,0)))=1,INDIRECT("'BASIS'!"&amp;ADDRESS(11,MATCH(R_2!AG$10,BASIS!$10:$10,0))&amp;":"&amp;ADDRESS(COUNTA(BASIS_Zeilen)+10,MATCH(R_2!AG$10,BASIS!$10:$10,0))))),"")</f>
        <v>128</v>
      </c>
      <c r="AH20" s="1">
        <f t="array" aca="1" ref="AH20" ca="1">IF(ISERROR(MATCH(AH$10,$B$11:$B20,0)),MIN(IF(INDIRECT("'R_1'!"&amp;ADDRESS(11,MATCH(R_2!$A20,R_1!$10:$10,0))&amp;":"&amp;ADDRESS(COUNTA(BASIS_Zeilen)+10,MATCH(R_2!$A20,R_1!$10:$10,0)))=1,INDIRECT("'BASIS'!"&amp;ADDRESS(11,MATCH(R_2!AH$10,BASIS!$10:$10,0))&amp;":"&amp;ADDRESS(COUNTA(BASIS_Zeilen)+10,MATCH(R_2!AH$10,BASIS!$10:$10,0))))),"")</f>
        <v>105</v>
      </c>
      <c r="AI20" s="1">
        <f t="array" aca="1" ref="AI20" ca="1">IF(ISERROR(MATCH(AI$10,$B$11:$B20,0)),MIN(IF(INDIRECT("'R_1'!"&amp;ADDRESS(11,MATCH(R_2!$A20,R_1!$10:$10,0))&amp;":"&amp;ADDRESS(COUNTA(BASIS_Zeilen)+10,MATCH(R_2!$A20,R_1!$10:$10,0)))=1,INDIRECT("'BASIS'!"&amp;ADDRESS(11,MATCH(R_2!AI$10,BASIS!$10:$10,0))&amp;":"&amp;ADDRESS(COUNTA(BASIS_Zeilen)+10,MATCH(R_2!AI$10,BASIS!$10:$10,0))))),"")</f>
        <v>103</v>
      </c>
    </row>
    <row r="21" spans="1:35">
      <c r="A21" s="1">
        <f t="shared" si="1"/>
        <v>11</v>
      </c>
      <c r="B21" s="1" t="str">
        <f t="shared" ca="1" si="2"/>
        <v>Produkt 24</v>
      </c>
      <c r="C21" s="1">
        <f t="array" aca="1" ref="C21" ca="1">IF(ISERROR(MATCH(C$10,$B$11:$B21,0)),MIN(IF(INDIRECT("'R_1'!"&amp;ADDRESS(11,MATCH(R_2!$A21,R_1!$10:$10,0))&amp;":"&amp;ADDRESS(COUNTA(BASIS_Zeilen)+10,MATCH(R_2!$A21,R_1!$10:$10,0)))=1,INDIRECT("'BASIS'!"&amp;ADDRESS(11,MATCH(R_2!C$10,BASIS!$10:$10,0))&amp;":"&amp;ADDRESS(COUNTA(BASIS_Zeilen)+10,MATCH(R_2!C$10,BASIS!$10:$10,0))))),"")</f>
        <v>60</v>
      </c>
      <c r="D21" s="1">
        <f t="array" aca="1" ref="D21" ca="1">IF(ISERROR(MATCH(D$10,$B$11:$B21,0)),MIN(IF(INDIRECT("'R_1'!"&amp;ADDRESS(11,MATCH(R_2!$A21,R_1!$10:$10,0))&amp;":"&amp;ADDRESS(COUNTA(BASIS_Zeilen)+10,MATCH(R_2!$A21,R_1!$10:$10,0)))=1,INDIRECT("'BASIS'!"&amp;ADDRESS(11,MATCH(R_2!D$10,BASIS!$10:$10,0))&amp;":"&amp;ADDRESS(COUNTA(BASIS_Zeilen)+10,MATCH(R_2!D$10,BASIS!$10:$10,0))))),"")</f>
        <v>81</v>
      </c>
      <c r="E21" s="1">
        <f t="array" aca="1" ref="E21" ca="1">IF(ISERROR(MATCH(E$10,$B$11:$B21,0)),MIN(IF(INDIRECT("'R_1'!"&amp;ADDRESS(11,MATCH(R_2!$A21,R_1!$10:$10,0))&amp;":"&amp;ADDRESS(COUNTA(BASIS_Zeilen)+10,MATCH(R_2!$A21,R_1!$10:$10,0)))=1,INDIRECT("'BASIS'!"&amp;ADDRESS(11,MATCH(R_2!E$10,BASIS!$10:$10,0))&amp;":"&amp;ADDRESS(COUNTA(BASIS_Zeilen)+10,MATCH(R_2!E$10,BASIS!$10:$10,0))))),"")</f>
        <v>74</v>
      </c>
      <c r="F21" s="1">
        <f t="array" aca="1" ref="F21" ca="1">IF(ISERROR(MATCH(F$10,$B$11:$B21,0)),MIN(IF(INDIRECT("'R_1'!"&amp;ADDRESS(11,MATCH(R_2!$A21,R_1!$10:$10,0))&amp;":"&amp;ADDRESS(COUNTA(BASIS_Zeilen)+10,MATCH(R_2!$A21,R_1!$10:$10,0)))=1,INDIRECT("'BASIS'!"&amp;ADDRESS(11,MATCH(R_2!F$10,BASIS!$10:$10,0))&amp;":"&amp;ADDRESS(COUNTA(BASIS_Zeilen)+10,MATCH(R_2!F$10,BASIS!$10:$10,0))))),"")</f>
        <v>91</v>
      </c>
      <c r="G21" s="1">
        <f t="array" aca="1" ref="G21" ca="1">IF(ISERROR(MATCH(G$10,$B$11:$B21,0)),MIN(IF(INDIRECT("'R_1'!"&amp;ADDRESS(11,MATCH(R_2!$A21,R_1!$10:$10,0))&amp;":"&amp;ADDRESS(COUNTA(BASIS_Zeilen)+10,MATCH(R_2!$A21,R_1!$10:$10,0)))=1,INDIRECT("'BASIS'!"&amp;ADDRESS(11,MATCH(R_2!G$10,BASIS!$10:$10,0))&amp;":"&amp;ADDRESS(COUNTA(BASIS_Zeilen)+10,MATCH(R_2!G$10,BASIS!$10:$10,0))))),"")</f>
        <v>110</v>
      </c>
      <c r="H21" s="1">
        <f t="array" aca="1" ref="H21" ca="1">IF(ISERROR(MATCH(H$10,$B$11:$B21,0)),MIN(IF(INDIRECT("'R_1'!"&amp;ADDRESS(11,MATCH(R_2!$A21,R_1!$10:$10,0))&amp;":"&amp;ADDRESS(COUNTA(BASIS_Zeilen)+10,MATCH(R_2!$A21,R_1!$10:$10,0)))=1,INDIRECT("'BASIS'!"&amp;ADDRESS(11,MATCH(R_2!H$10,BASIS!$10:$10,0))&amp;":"&amp;ADDRESS(COUNTA(BASIS_Zeilen)+10,MATCH(R_2!H$10,BASIS!$10:$10,0))))),"")</f>
        <v>119</v>
      </c>
      <c r="I21" s="1">
        <f t="array" aca="1" ref="I21" ca="1">IF(ISERROR(MATCH(I$10,$B$11:$B21,0)),MIN(IF(INDIRECT("'R_1'!"&amp;ADDRESS(11,MATCH(R_2!$A21,R_1!$10:$10,0))&amp;":"&amp;ADDRESS(COUNTA(BASIS_Zeilen)+10,MATCH(R_2!$A21,R_1!$10:$10,0)))=1,INDIRECT("'BASIS'!"&amp;ADDRESS(11,MATCH(R_2!I$10,BASIS!$10:$10,0))&amp;":"&amp;ADDRESS(COUNTA(BASIS_Zeilen)+10,MATCH(R_2!I$10,BASIS!$10:$10,0))))),"")</f>
        <v>138</v>
      </c>
      <c r="J21" s="1" t="str">
        <f t="array" aca="1" ref="J21" ca="1">IF(ISERROR(MATCH(J$10,$B$11:$B21,0)),MIN(IF(INDIRECT("'R_1'!"&amp;ADDRESS(11,MATCH(R_2!$A21,R_1!$10:$10,0))&amp;":"&amp;ADDRESS(COUNTA(BASIS_Zeilen)+10,MATCH(R_2!$A21,R_1!$10:$10,0)))=1,INDIRECT("'BASIS'!"&amp;ADDRESS(11,MATCH(R_2!J$10,BASIS!$10:$10,0))&amp;":"&amp;ADDRESS(COUNTA(BASIS_Zeilen)+10,MATCH(R_2!J$10,BASIS!$10:$10,0))))),"")</f>
        <v/>
      </c>
      <c r="K21" s="1">
        <f t="array" aca="1" ref="K21" ca="1">IF(ISERROR(MATCH(K$10,$B$11:$B21,0)),MIN(IF(INDIRECT("'R_1'!"&amp;ADDRESS(11,MATCH(R_2!$A21,R_1!$10:$10,0))&amp;":"&amp;ADDRESS(COUNTA(BASIS_Zeilen)+10,MATCH(R_2!$A21,R_1!$10:$10,0)))=1,INDIRECT("'BASIS'!"&amp;ADDRESS(11,MATCH(R_2!K$10,BASIS!$10:$10,0))&amp;":"&amp;ADDRESS(COUNTA(BASIS_Zeilen)+10,MATCH(R_2!K$10,BASIS!$10:$10,0))))),"")</f>
        <v>75</v>
      </c>
      <c r="L21" s="1" t="str">
        <f t="array" aca="1" ref="L21" ca="1">IF(ISERROR(MATCH(L$10,$B$11:$B21,0)),MIN(IF(INDIRECT("'R_1'!"&amp;ADDRESS(11,MATCH(R_2!$A21,R_1!$10:$10,0))&amp;":"&amp;ADDRESS(COUNTA(BASIS_Zeilen)+10,MATCH(R_2!$A21,R_1!$10:$10,0)))=1,INDIRECT("'BASIS'!"&amp;ADDRESS(11,MATCH(R_2!L$10,BASIS!$10:$10,0))&amp;":"&amp;ADDRESS(COUNTA(BASIS_Zeilen)+10,MATCH(R_2!L$10,BASIS!$10:$10,0))))),"")</f>
        <v/>
      </c>
      <c r="M21" s="1">
        <f t="array" aca="1" ref="M21" ca="1">IF(ISERROR(MATCH(M$10,$B$11:$B21,0)),MIN(IF(INDIRECT("'R_1'!"&amp;ADDRESS(11,MATCH(R_2!$A21,R_1!$10:$10,0))&amp;":"&amp;ADDRESS(COUNTA(BASIS_Zeilen)+10,MATCH(R_2!$A21,R_1!$10:$10,0)))=1,INDIRECT("'BASIS'!"&amp;ADDRESS(11,MATCH(R_2!M$10,BASIS!$10:$10,0))&amp;":"&amp;ADDRESS(COUNTA(BASIS_Zeilen)+10,MATCH(R_2!M$10,BASIS!$10:$10,0))))),"")</f>
        <v>91</v>
      </c>
      <c r="N21" s="1" t="str">
        <f t="array" aca="1" ref="N21" ca="1">IF(ISERROR(MATCH(N$10,$B$11:$B21,0)),MIN(IF(INDIRECT("'R_1'!"&amp;ADDRESS(11,MATCH(R_2!$A21,R_1!$10:$10,0))&amp;":"&amp;ADDRESS(COUNTA(BASIS_Zeilen)+10,MATCH(R_2!$A21,R_1!$10:$10,0)))=1,INDIRECT("'BASIS'!"&amp;ADDRESS(11,MATCH(R_2!N$10,BASIS!$10:$10,0))&amp;":"&amp;ADDRESS(COUNTA(BASIS_Zeilen)+10,MATCH(R_2!N$10,BASIS!$10:$10,0))))),"")</f>
        <v/>
      </c>
      <c r="O21" s="1" t="str">
        <f t="array" aca="1" ref="O21" ca="1">IF(ISERROR(MATCH(O$10,$B$11:$B21,0)),MIN(IF(INDIRECT("'R_1'!"&amp;ADDRESS(11,MATCH(R_2!$A21,R_1!$10:$10,0))&amp;":"&amp;ADDRESS(COUNTA(BASIS_Zeilen)+10,MATCH(R_2!$A21,R_1!$10:$10,0)))=1,INDIRECT("'BASIS'!"&amp;ADDRESS(11,MATCH(R_2!O$10,BASIS!$10:$10,0))&amp;":"&amp;ADDRESS(COUNTA(BASIS_Zeilen)+10,MATCH(R_2!O$10,BASIS!$10:$10,0))))),"")</f>
        <v/>
      </c>
      <c r="P21" s="1" t="str">
        <f t="array" aca="1" ref="P21" ca="1">IF(ISERROR(MATCH(P$10,$B$11:$B21,0)),MIN(IF(INDIRECT("'R_1'!"&amp;ADDRESS(11,MATCH(R_2!$A21,R_1!$10:$10,0))&amp;":"&amp;ADDRESS(COUNTA(BASIS_Zeilen)+10,MATCH(R_2!$A21,R_1!$10:$10,0)))=1,INDIRECT("'BASIS'!"&amp;ADDRESS(11,MATCH(R_2!P$10,BASIS!$10:$10,0))&amp;":"&amp;ADDRESS(COUNTA(BASIS_Zeilen)+10,MATCH(R_2!P$10,BASIS!$10:$10,0))))),"")</f>
        <v/>
      </c>
      <c r="Q21" s="1">
        <f t="array" aca="1" ref="Q21" ca="1">IF(ISERROR(MATCH(Q$10,$B$11:$B21,0)),MIN(IF(INDIRECT("'R_1'!"&amp;ADDRESS(11,MATCH(R_2!$A21,R_1!$10:$10,0))&amp;":"&amp;ADDRESS(COUNTA(BASIS_Zeilen)+10,MATCH(R_2!$A21,R_1!$10:$10,0)))=1,INDIRECT("'BASIS'!"&amp;ADDRESS(11,MATCH(R_2!Q$10,BASIS!$10:$10,0))&amp;":"&amp;ADDRESS(COUNTA(BASIS_Zeilen)+10,MATCH(R_2!Q$10,BASIS!$10:$10,0))))),"")</f>
        <v>85</v>
      </c>
      <c r="R21" s="1">
        <f t="array" aca="1" ref="R21" ca="1">IF(ISERROR(MATCH(R$10,$B$11:$B21,0)),MIN(IF(INDIRECT("'R_1'!"&amp;ADDRESS(11,MATCH(R_2!$A21,R_1!$10:$10,0))&amp;":"&amp;ADDRESS(COUNTA(BASIS_Zeilen)+10,MATCH(R_2!$A21,R_1!$10:$10,0)))=1,INDIRECT("'BASIS'!"&amp;ADDRESS(11,MATCH(R_2!R$10,BASIS!$10:$10,0))&amp;":"&amp;ADDRESS(COUNTA(BASIS_Zeilen)+10,MATCH(R_2!R$10,BASIS!$10:$10,0))))),"")</f>
        <v>11</v>
      </c>
      <c r="S21" s="1" t="str">
        <f t="array" aca="1" ref="S21" ca="1">IF(ISERROR(MATCH(S$10,$B$11:$B21,0)),MIN(IF(INDIRECT("'R_1'!"&amp;ADDRESS(11,MATCH(R_2!$A21,R_1!$10:$10,0))&amp;":"&amp;ADDRESS(COUNTA(BASIS_Zeilen)+10,MATCH(R_2!$A21,R_1!$10:$10,0)))=1,INDIRECT("'BASIS'!"&amp;ADDRESS(11,MATCH(R_2!S$10,BASIS!$10:$10,0))&amp;":"&amp;ADDRESS(COUNTA(BASIS_Zeilen)+10,MATCH(R_2!S$10,BASIS!$10:$10,0))))),"")</f>
        <v/>
      </c>
      <c r="T21" s="1" t="str">
        <f t="array" aca="1" ref="T21" ca="1">IF(ISERROR(MATCH(T$10,$B$11:$B21,0)),MIN(IF(INDIRECT("'R_1'!"&amp;ADDRESS(11,MATCH(R_2!$A21,R_1!$10:$10,0))&amp;":"&amp;ADDRESS(COUNTA(BASIS_Zeilen)+10,MATCH(R_2!$A21,R_1!$10:$10,0)))=1,INDIRECT("'BASIS'!"&amp;ADDRESS(11,MATCH(R_2!T$10,BASIS!$10:$10,0))&amp;":"&amp;ADDRESS(COUNTA(BASIS_Zeilen)+10,MATCH(R_2!T$10,BASIS!$10:$10,0))))),"")</f>
        <v/>
      </c>
      <c r="U21" s="1">
        <f t="array" aca="1" ref="U21" ca="1">IF(ISERROR(MATCH(U$10,$B$11:$B21,0)),MIN(IF(INDIRECT("'R_1'!"&amp;ADDRESS(11,MATCH(R_2!$A21,R_1!$10:$10,0))&amp;":"&amp;ADDRESS(COUNTA(BASIS_Zeilen)+10,MATCH(R_2!$A21,R_1!$10:$10,0)))=1,INDIRECT("'BASIS'!"&amp;ADDRESS(11,MATCH(R_2!U$10,BASIS!$10:$10,0))&amp;":"&amp;ADDRESS(COUNTA(BASIS_Zeilen)+10,MATCH(R_2!U$10,BASIS!$10:$10,0))))),"")</f>
        <v>85</v>
      </c>
      <c r="V21" s="1">
        <f t="array" aca="1" ref="V21" ca="1">IF(ISERROR(MATCH(V$10,$B$11:$B21,0)),MIN(IF(INDIRECT("'R_1'!"&amp;ADDRESS(11,MATCH(R_2!$A21,R_1!$10:$10,0))&amp;":"&amp;ADDRESS(COUNTA(BASIS_Zeilen)+10,MATCH(R_2!$A21,R_1!$10:$10,0)))=1,INDIRECT("'BASIS'!"&amp;ADDRESS(11,MATCH(R_2!V$10,BASIS!$10:$10,0))&amp;":"&amp;ADDRESS(COUNTA(BASIS_Zeilen)+10,MATCH(R_2!V$10,BASIS!$10:$10,0))))),"")</f>
        <v>110</v>
      </c>
      <c r="W21" s="1">
        <f t="array" aca="1" ref="W21" ca="1">IF(ISERROR(MATCH(W$10,$B$11:$B21,0)),MIN(IF(INDIRECT("'R_1'!"&amp;ADDRESS(11,MATCH(R_2!$A21,R_1!$10:$10,0))&amp;":"&amp;ADDRESS(COUNTA(BASIS_Zeilen)+10,MATCH(R_2!$A21,R_1!$10:$10,0)))=1,INDIRECT("'BASIS'!"&amp;ADDRESS(11,MATCH(R_2!W$10,BASIS!$10:$10,0))&amp;":"&amp;ADDRESS(COUNTA(BASIS_Zeilen)+10,MATCH(R_2!W$10,BASIS!$10:$10,0))))),"")</f>
        <v>60</v>
      </c>
      <c r="X21" s="1" t="str">
        <f t="array" aca="1" ref="X21" ca="1">IF(ISERROR(MATCH(X$10,$B$11:$B21,0)),MIN(IF(INDIRECT("'R_1'!"&amp;ADDRESS(11,MATCH(R_2!$A21,R_1!$10:$10,0))&amp;":"&amp;ADDRESS(COUNTA(BASIS_Zeilen)+10,MATCH(R_2!$A21,R_1!$10:$10,0)))=1,INDIRECT("'BASIS'!"&amp;ADDRESS(11,MATCH(R_2!X$10,BASIS!$10:$10,0))&amp;":"&amp;ADDRESS(COUNTA(BASIS_Zeilen)+10,MATCH(R_2!X$10,BASIS!$10:$10,0))))),"")</f>
        <v/>
      </c>
      <c r="Y21" s="1" t="str">
        <f t="array" aca="1" ref="Y21" ca="1">IF(ISERROR(MATCH(Y$10,$B$11:$B21,0)),MIN(IF(INDIRECT("'R_1'!"&amp;ADDRESS(11,MATCH(R_2!$A21,R_1!$10:$10,0))&amp;":"&amp;ADDRESS(COUNTA(BASIS_Zeilen)+10,MATCH(R_2!$A21,R_1!$10:$10,0)))=1,INDIRECT("'BASIS'!"&amp;ADDRESS(11,MATCH(R_2!Y$10,BASIS!$10:$10,0))&amp;":"&amp;ADDRESS(COUNTA(BASIS_Zeilen)+10,MATCH(R_2!Y$10,BASIS!$10:$10,0))))),"")</f>
        <v/>
      </c>
      <c r="Z21" s="1" t="str">
        <f t="array" aca="1" ref="Z21" ca="1">IF(ISERROR(MATCH(Z$10,$B$11:$B21,0)),MIN(IF(INDIRECT("'R_1'!"&amp;ADDRESS(11,MATCH(R_2!$A21,R_1!$10:$10,0))&amp;":"&amp;ADDRESS(COUNTA(BASIS_Zeilen)+10,MATCH(R_2!$A21,R_1!$10:$10,0)))=1,INDIRECT("'BASIS'!"&amp;ADDRESS(11,MATCH(R_2!Z$10,BASIS!$10:$10,0))&amp;":"&amp;ADDRESS(COUNTA(BASIS_Zeilen)+10,MATCH(R_2!Z$10,BASIS!$10:$10,0))))),"")</f>
        <v/>
      </c>
      <c r="AA21" s="1" t="str">
        <f t="array" aca="1" ref="AA21" ca="1">IF(ISERROR(MATCH(AA$10,$B$11:$B21,0)),MIN(IF(INDIRECT("'R_1'!"&amp;ADDRESS(11,MATCH(R_2!$A21,R_1!$10:$10,0))&amp;":"&amp;ADDRESS(COUNTA(BASIS_Zeilen)+10,MATCH(R_2!$A21,R_1!$10:$10,0)))=1,INDIRECT("'BASIS'!"&amp;ADDRESS(11,MATCH(R_2!AA$10,BASIS!$10:$10,0))&amp;":"&amp;ADDRESS(COUNTA(BASIS_Zeilen)+10,MATCH(R_2!AA$10,BASIS!$10:$10,0))))),"")</f>
        <v/>
      </c>
      <c r="AB21" s="1">
        <f t="array" aca="1" ref="AB21" ca="1">IF(ISERROR(MATCH(AB$10,$B$11:$B21,0)),MIN(IF(INDIRECT("'R_1'!"&amp;ADDRESS(11,MATCH(R_2!$A21,R_1!$10:$10,0))&amp;":"&amp;ADDRESS(COUNTA(BASIS_Zeilen)+10,MATCH(R_2!$A21,R_1!$10:$10,0)))=1,INDIRECT("'BASIS'!"&amp;ADDRESS(11,MATCH(R_2!AB$10,BASIS!$10:$10,0))&amp;":"&amp;ADDRESS(COUNTA(BASIS_Zeilen)+10,MATCH(R_2!AB$10,BASIS!$10:$10,0))))),"")</f>
        <v>61</v>
      </c>
      <c r="AC21" s="1">
        <f t="array" aca="1" ref="AC21" ca="1">IF(ISERROR(MATCH(AC$10,$B$11:$B21,0)),MIN(IF(INDIRECT("'R_1'!"&amp;ADDRESS(11,MATCH(R_2!$A21,R_1!$10:$10,0))&amp;":"&amp;ADDRESS(COUNTA(BASIS_Zeilen)+10,MATCH(R_2!$A21,R_1!$10:$10,0)))=1,INDIRECT("'BASIS'!"&amp;ADDRESS(11,MATCH(R_2!AC$10,BASIS!$10:$10,0))&amp;":"&amp;ADDRESS(COUNTA(BASIS_Zeilen)+10,MATCH(R_2!AC$10,BASIS!$10:$10,0))))),"")</f>
        <v>60</v>
      </c>
      <c r="AD21" s="1">
        <f t="array" aca="1" ref="AD21" ca="1">IF(ISERROR(MATCH(AD$10,$B$11:$B21,0)),MIN(IF(INDIRECT("'R_1'!"&amp;ADDRESS(11,MATCH(R_2!$A21,R_1!$10:$10,0))&amp;":"&amp;ADDRESS(COUNTA(BASIS_Zeilen)+10,MATCH(R_2!$A21,R_1!$10:$10,0)))=1,INDIRECT("'BASIS'!"&amp;ADDRESS(11,MATCH(R_2!AD$10,BASIS!$10:$10,0))&amp;":"&amp;ADDRESS(COUNTA(BASIS_Zeilen)+10,MATCH(R_2!AD$10,BASIS!$10:$10,0))))),"")</f>
        <v>103</v>
      </c>
      <c r="AE21" s="1">
        <f t="array" aca="1" ref="AE21" ca="1">IF(ISERROR(MATCH(AE$10,$B$11:$B21,0)),MIN(IF(INDIRECT("'R_1'!"&amp;ADDRESS(11,MATCH(R_2!$A21,R_1!$10:$10,0))&amp;":"&amp;ADDRESS(COUNTA(BASIS_Zeilen)+10,MATCH(R_2!$A21,R_1!$10:$10,0)))=1,INDIRECT("'BASIS'!"&amp;ADDRESS(11,MATCH(R_2!AE$10,BASIS!$10:$10,0))&amp;":"&amp;ADDRESS(COUNTA(BASIS_Zeilen)+10,MATCH(R_2!AE$10,BASIS!$10:$10,0))))),"")</f>
        <v>74</v>
      </c>
      <c r="AF21" s="1">
        <f t="array" aca="1" ref="AF21" ca="1">IF(ISERROR(MATCH(AF$10,$B$11:$B21,0)),MIN(IF(INDIRECT("'R_1'!"&amp;ADDRESS(11,MATCH(R_2!$A21,R_1!$10:$10,0))&amp;":"&amp;ADDRESS(COUNTA(BASIS_Zeilen)+10,MATCH(R_2!$A21,R_1!$10:$10,0)))=1,INDIRECT("'BASIS'!"&amp;ADDRESS(11,MATCH(R_2!AF$10,BASIS!$10:$10,0))&amp;":"&amp;ADDRESS(COUNTA(BASIS_Zeilen)+10,MATCH(R_2!AF$10,BASIS!$10:$10,0))))),"")</f>
        <v>60</v>
      </c>
      <c r="AG21" s="1">
        <f t="array" aca="1" ref="AG21" ca="1">IF(ISERROR(MATCH(AG$10,$B$11:$B21,0)),MIN(IF(INDIRECT("'R_1'!"&amp;ADDRESS(11,MATCH(R_2!$A21,R_1!$10:$10,0))&amp;":"&amp;ADDRESS(COUNTA(BASIS_Zeilen)+10,MATCH(R_2!$A21,R_1!$10:$10,0)))=1,INDIRECT("'BASIS'!"&amp;ADDRESS(11,MATCH(R_2!AG$10,BASIS!$10:$10,0))&amp;":"&amp;ADDRESS(COUNTA(BASIS_Zeilen)+10,MATCH(R_2!AG$10,BASIS!$10:$10,0))))),"")</f>
        <v>128</v>
      </c>
      <c r="AH21" s="1">
        <f t="array" aca="1" ref="AH21" ca="1">IF(ISERROR(MATCH(AH$10,$B$11:$B21,0)),MIN(IF(INDIRECT("'R_1'!"&amp;ADDRESS(11,MATCH(R_2!$A21,R_1!$10:$10,0))&amp;":"&amp;ADDRESS(COUNTA(BASIS_Zeilen)+10,MATCH(R_2!$A21,R_1!$10:$10,0)))=1,INDIRECT("'BASIS'!"&amp;ADDRESS(11,MATCH(R_2!AH$10,BASIS!$10:$10,0))&amp;":"&amp;ADDRESS(COUNTA(BASIS_Zeilen)+10,MATCH(R_2!AH$10,BASIS!$10:$10,0))))),"")</f>
        <v>105</v>
      </c>
      <c r="AI21" s="1">
        <f t="array" aca="1" ref="AI21" ca="1">IF(ISERROR(MATCH(AI$10,$B$11:$B21,0)),MIN(IF(INDIRECT("'R_1'!"&amp;ADDRESS(11,MATCH(R_2!$A21,R_1!$10:$10,0))&amp;":"&amp;ADDRESS(COUNTA(BASIS_Zeilen)+10,MATCH(R_2!$A21,R_1!$10:$10,0)))=1,INDIRECT("'BASIS'!"&amp;ADDRESS(11,MATCH(R_2!AI$10,BASIS!$10:$10,0))&amp;":"&amp;ADDRESS(COUNTA(BASIS_Zeilen)+10,MATCH(R_2!AI$10,BASIS!$10:$10,0))))),"")</f>
        <v>103</v>
      </c>
    </row>
    <row r="22" spans="1:35">
      <c r="A22" s="1">
        <f t="shared" si="1"/>
        <v>12</v>
      </c>
      <c r="B22" s="1" t="str">
        <f t="shared" ca="1" si="2"/>
        <v>Produkt 4</v>
      </c>
      <c r="C22" s="1">
        <f t="array" aca="1" ref="C22" ca="1">IF(ISERROR(MATCH(C$10,$B$11:$B22,0)),MIN(IF(INDIRECT("'R_1'!"&amp;ADDRESS(11,MATCH(R_2!$A22,R_1!$10:$10,0))&amp;":"&amp;ADDRESS(COUNTA(BASIS_Zeilen)+10,MATCH(R_2!$A22,R_1!$10:$10,0)))=1,INDIRECT("'BASIS'!"&amp;ADDRESS(11,MATCH(R_2!C$10,BASIS!$10:$10,0))&amp;":"&amp;ADDRESS(COUNTA(BASIS_Zeilen)+10,MATCH(R_2!C$10,BASIS!$10:$10,0))))),"")</f>
        <v>60</v>
      </c>
      <c r="D22" s="1">
        <f t="array" aca="1" ref="D22" ca="1">IF(ISERROR(MATCH(D$10,$B$11:$B22,0)),MIN(IF(INDIRECT("'R_1'!"&amp;ADDRESS(11,MATCH(R_2!$A22,R_1!$10:$10,0))&amp;":"&amp;ADDRESS(COUNTA(BASIS_Zeilen)+10,MATCH(R_2!$A22,R_1!$10:$10,0)))=1,INDIRECT("'BASIS'!"&amp;ADDRESS(11,MATCH(R_2!D$10,BASIS!$10:$10,0))&amp;":"&amp;ADDRESS(COUNTA(BASIS_Zeilen)+10,MATCH(R_2!D$10,BASIS!$10:$10,0))))),"")</f>
        <v>81</v>
      </c>
      <c r="E22" s="1">
        <f t="array" aca="1" ref="E22" ca="1">IF(ISERROR(MATCH(E$10,$B$11:$B22,0)),MIN(IF(INDIRECT("'R_1'!"&amp;ADDRESS(11,MATCH(R_2!$A22,R_1!$10:$10,0))&amp;":"&amp;ADDRESS(COUNTA(BASIS_Zeilen)+10,MATCH(R_2!$A22,R_1!$10:$10,0)))=1,INDIRECT("'BASIS'!"&amp;ADDRESS(11,MATCH(R_2!E$10,BASIS!$10:$10,0))&amp;":"&amp;ADDRESS(COUNTA(BASIS_Zeilen)+10,MATCH(R_2!E$10,BASIS!$10:$10,0))))),"")</f>
        <v>74</v>
      </c>
      <c r="F22" s="1" t="str">
        <f t="array" aca="1" ref="F22" ca="1">IF(ISERROR(MATCH(F$10,$B$11:$B22,0)),MIN(IF(INDIRECT("'R_1'!"&amp;ADDRESS(11,MATCH(R_2!$A22,R_1!$10:$10,0))&amp;":"&amp;ADDRESS(COUNTA(BASIS_Zeilen)+10,MATCH(R_2!$A22,R_1!$10:$10,0)))=1,INDIRECT("'BASIS'!"&amp;ADDRESS(11,MATCH(R_2!F$10,BASIS!$10:$10,0))&amp;":"&amp;ADDRESS(COUNTA(BASIS_Zeilen)+10,MATCH(R_2!F$10,BASIS!$10:$10,0))))),"")</f>
        <v/>
      </c>
      <c r="G22" s="1">
        <f t="array" aca="1" ref="G22" ca="1">IF(ISERROR(MATCH(G$10,$B$11:$B22,0)),MIN(IF(INDIRECT("'R_1'!"&amp;ADDRESS(11,MATCH(R_2!$A22,R_1!$10:$10,0))&amp;":"&amp;ADDRESS(COUNTA(BASIS_Zeilen)+10,MATCH(R_2!$A22,R_1!$10:$10,0)))=1,INDIRECT("'BASIS'!"&amp;ADDRESS(11,MATCH(R_2!G$10,BASIS!$10:$10,0))&amp;":"&amp;ADDRESS(COUNTA(BASIS_Zeilen)+10,MATCH(R_2!G$10,BASIS!$10:$10,0))))),"")</f>
        <v>110</v>
      </c>
      <c r="H22" s="1">
        <f t="array" aca="1" ref="H22" ca="1">IF(ISERROR(MATCH(H$10,$B$11:$B22,0)),MIN(IF(INDIRECT("'R_1'!"&amp;ADDRESS(11,MATCH(R_2!$A22,R_1!$10:$10,0))&amp;":"&amp;ADDRESS(COUNTA(BASIS_Zeilen)+10,MATCH(R_2!$A22,R_1!$10:$10,0)))=1,INDIRECT("'BASIS'!"&amp;ADDRESS(11,MATCH(R_2!H$10,BASIS!$10:$10,0))&amp;":"&amp;ADDRESS(COUNTA(BASIS_Zeilen)+10,MATCH(R_2!H$10,BASIS!$10:$10,0))))),"")</f>
        <v>119</v>
      </c>
      <c r="I22" s="1">
        <f t="array" aca="1" ref="I22" ca="1">IF(ISERROR(MATCH(I$10,$B$11:$B22,0)),MIN(IF(INDIRECT("'R_1'!"&amp;ADDRESS(11,MATCH(R_2!$A22,R_1!$10:$10,0))&amp;":"&amp;ADDRESS(COUNTA(BASIS_Zeilen)+10,MATCH(R_2!$A22,R_1!$10:$10,0)))=1,INDIRECT("'BASIS'!"&amp;ADDRESS(11,MATCH(R_2!I$10,BASIS!$10:$10,0))&amp;":"&amp;ADDRESS(COUNTA(BASIS_Zeilen)+10,MATCH(R_2!I$10,BASIS!$10:$10,0))))),"")</f>
        <v>138</v>
      </c>
      <c r="J22" s="1" t="str">
        <f t="array" aca="1" ref="J22" ca="1">IF(ISERROR(MATCH(J$10,$B$11:$B22,0)),MIN(IF(INDIRECT("'R_1'!"&amp;ADDRESS(11,MATCH(R_2!$A22,R_1!$10:$10,0))&amp;":"&amp;ADDRESS(COUNTA(BASIS_Zeilen)+10,MATCH(R_2!$A22,R_1!$10:$10,0)))=1,INDIRECT("'BASIS'!"&amp;ADDRESS(11,MATCH(R_2!J$10,BASIS!$10:$10,0))&amp;":"&amp;ADDRESS(COUNTA(BASIS_Zeilen)+10,MATCH(R_2!J$10,BASIS!$10:$10,0))))),"")</f>
        <v/>
      </c>
      <c r="K22" s="1">
        <f t="array" aca="1" ref="K22" ca="1">IF(ISERROR(MATCH(K$10,$B$11:$B22,0)),MIN(IF(INDIRECT("'R_1'!"&amp;ADDRESS(11,MATCH(R_2!$A22,R_1!$10:$10,0))&amp;":"&amp;ADDRESS(COUNTA(BASIS_Zeilen)+10,MATCH(R_2!$A22,R_1!$10:$10,0)))=1,INDIRECT("'BASIS'!"&amp;ADDRESS(11,MATCH(R_2!K$10,BASIS!$10:$10,0))&amp;":"&amp;ADDRESS(COUNTA(BASIS_Zeilen)+10,MATCH(R_2!K$10,BASIS!$10:$10,0))))),"")</f>
        <v>75</v>
      </c>
      <c r="L22" s="1" t="str">
        <f t="array" aca="1" ref="L22" ca="1">IF(ISERROR(MATCH(L$10,$B$11:$B22,0)),MIN(IF(INDIRECT("'R_1'!"&amp;ADDRESS(11,MATCH(R_2!$A22,R_1!$10:$10,0))&amp;":"&amp;ADDRESS(COUNTA(BASIS_Zeilen)+10,MATCH(R_2!$A22,R_1!$10:$10,0)))=1,INDIRECT("'BASIS'!"&amp;ADDRESS(11,MATCH(R_2!L$10,BASIS!$10:$10,0))&amp;":"&amp;ADDRESS(COUNTA(BASIS_Zeilen)+10,MATCH(R_2!L$10,BASIS!$10:$10,0))))),"")</f>
        <v/>
      </c>
      <c r="M22" s="1">
        <f t="array" aca="1" ref="M22" ca="1">IF(ISERROR(MATCH(M$10,$B$11:$B22,0)),MIN(IF(INDIRECT("'R_1'!"&amp;ADDRESS(11,MATCH(R_2!$A22,R_1!$10:$10,0))&amp;":"&amp;ADDRESS(COUNTA(BASIS_Zeilen)+10,MATCH(R_2!$A22,R_1!$10:$10,0)))=1,INDIRECT("'BASIS'!"&amp;ADDRESS(11,MATCH(R_2!M$10,BASIS!$10:$10,0))&amp;":"&amp;ADDRESS(COUNTA(BASIS_Zeilen)+10,MATCH(R_2!M$10,BASIS!$10:$10,0))))),"")</f>
        <v>91</v>
      </c>
      <c r="N22" s="1" t="str">
        <f t="array" aca="1" ref="N22" ca="1">IF(ISERROR(MATCH(N$10,$B$11:$B22,0)),MIN(IF(INDIRECT("'R_1'!"&amp;ADDRESS(11,MATCH(R_2!$A22,R_1!$10:$10,0))&amp;":"&amp;ADDRESS(COUNTA(BASIS_Zeilen)+10,MATCH(R_2!$A22,R_1!$10:$10,0)))=1,INDIRECT("'BASIS'!"&amp;ADDRESS(11,MATCH(R_2!N$10,BASIS!$10:$10,0))&amp;":"&amp;ADDRESS(COUNTA(BASIS_Zeilen)+10,MATCH(R_2!N$10,BASIS!$10:$10,0))))),"")</f>
        <v/>
      </c>
      <c r="O22" s="1" t="str">
        <f t="array" aca="1" ref="O22" ca="1">IF(ISERROR(MATCH(O$10,$B$11:$B22,0)),MIN(IF(INDIRECT("'R_1'!"&amp;ADDRESS(11,MATCH(R_2!$A22,R_1!$10:$10,0))&amp;":"&amp;ADDRESS(COUNTA(BASIS_Zeilen)+10,MATCH(R_2!$A22,R_1!$10:$10,0)))=1,INDIRECT("'BASIS'!"&amp;ADDRESS(11,MATCH(R_2!O$10,BASIS!$10:$10,0))&amp;":"&amp;ADDRESS(COUNTA(BASIS_Zeilen)+10,MATCH(R_2!O$10,BASIS!$10:$10,0))))),"")</f>
        <v/>
      </c>
      <c r="P22" s="1" t="str">
        <f t="array" aca="1" ref="P22" ca="1">IF(ISERROR(MATCH(P$10,$B$11:$B22,0)),MIN(IF(INDIRECT("'R_1'!"&amp;ADDRESS(11,MATCH(R_2!$A22,R_1!$10:$10,0))&amp;":"&amp;ADDRESS(COUNTA(BASIS_Zeilen)+10,MATCH(R_2!$A22,R_1!$10:$10,0)))=1,INDIRECT("'BASIS'!"&amp;ADDRESS(11,MATCH(R_2!P$10,BASIS!$10:$10,0))&amp;":"&amp;ADDRESS(COUNTA(BASIS_Zeilen)+10,MATCH(R_2!P$10,BASIS!$10:$10,0))))),"")</f>
        <v/>
      </c>
      <c r="Q22" s="1">
        <f t="array" aca="1" ref="Q22" ca="1">IF(ISERROR(MATCH(Q$10,$B$11:$B22,0)),MIN(IF(INDIRECT("'R_1'!"&amp;ADDRESS(11,MATCH(R_2!$A22,R_1!$10:$10,0))&amp;":"&amp;ADDRESS(COUNTA(BASIS_Zeilen)+10,MATCH(R_2!$A22,R_1!$10:$10,0)))=1,INDIRECT("'BASIS'!"&amp;ADDRESS(11,MATCH(R_2!Q$10,BASIS!$10:$10,0))&amp;":"&amp;ADDRESS(COUNTA(BASIS_Zeilen)+10,MATCH(R_2!Q$10,BASIS!$10:$10,0))))),"")</f>
        <v>85</v>
      </c>
      <c r="R22" s="1">
        <f t="array" aca="1" ref="R22" ca="1">IF(ISERROR(MATCH(R$10,$B$11:$B22,0)),MIN(IF(INDIRECT("'R_1'!"&amp;ADDRESS(11,MATCH(R_2!$A22,R_1!$10:$10,0))&amp;":"&amp;ADDRESS(COUNTA(BASIS_Zeilen)+10,MATCH(R_2!$A22,R_1!$10:$10,0)))=1,INDIRECT("'BASIS'!"&amp;ADDRESS(11,MATCH(R_2!R$10,BASIS!$10:$10,0))&amp;":"&amp;ADDRESS(COUNTA(BASIS_Zeilen)+10,MATCH(R_2!R$10,BASIS!$10:$10,0))))),"")</f>
        <v>11</v>
      </c>
      <c r="S22" s="1" t="str">
        <f t="array" aca="1" ref="S22" ca="1">IF(ISERROR(MATCH(S$10,$B$11:$B22,0)),MIN(IF(INDIRECT("'R_1'!"&amp;ADDRESS(11,MATCH(R_2!$A22,R_1!$10:$10,0))&amp;":"&amp;ADDRESS(COUNTA(BASIS_Zeilen)+10,MATCH(R_2!$A22,R_1!$10:$10,0)))=1,INDIRECT("'BASIS'!"&amp;ADDRESS(11,MATCH(R_2!S$10,BASIS!$10:$10,0))&amp;":"&amp;ADDRESS(COUNTA(BASIS_Zeilen)+10,MATCH(R_2!S$10,BASIS!$10:$10,0))))),"")</f>
        <v/>
      </c>
      <c r="T22" s="1" t="str">
        <f t="array" aca="1" ref="T22" ca="1">IF(ISERROR(MATCH(T$10,$B$11:$B22,0)),MIN(IF(INDIRECT("'R_1'!"&amp;ADDRESS(11,MATCH(R_2!$A22,R_1!$10:$10,0))&amp;":"&amp;ADDRESS(COUNTA(BASIS_Zeilen)+10,MATCH(R_2!$A22,R_1!$10:$10,0)))=1,INDIRECT("'BASIS'!"&amp;ADDRESS(11,MATCH(R_2!T$10,BASIS!$10:$10,0))&amp;":"&amp;ADDRESS(COUNTA(BASIS_Zeilen)+10,MATCH(R_2!T$10,BASIS!$10:$10,0))))),"")</f>
        <v/>
      </c>
      <c r="U22" s="1">
        <f t="array" aca="1" ref="U22" ca="1">IF(ISERROR(MATCH(U$10,$B$11:$B22,0)),MIN(IF(INDIRECT("'R_1'!"&amp;ADDRESS(11,MATCH(R_2!$A22,R_1!$10:$10,0))&amp;":"&amp;ADDRESS(COUNTA(BASIS_Zeilen)+10,MATCH(R_2!$A22,R_1!$10:$10,0)))=1,INDIRECT("'BASIS'!"&amp;ADDRESS(11,MATCH(R_2!U$10,BASIS!$10:$10,0))&amp;":"&amp;ADDRESS(COUNTA(BASIS_Zeilen)+10,MATCH(R_2!U$10,BASIS!$10:$10,0))))),"")</f>
        <v>85</v>
      </c>
      <c r="V22" s="1">
        <f t="array" aca="1" ref="V22" ca="1">IF(ISERROR(MATCH(V$10,$B$11:$B22,0)),MIN(IF(INDIRECT("'R_1'!"&amp;ADDRESS(11,MATCH(R_2!$A22,R_1!$10:$10,0))&amp;":"&amp;ADDRESS(COUNTA(BASIS_Zeilen)+10,MATCH(R_2!$A22,R_1!$10:$10,0)))=1,INDIRECT("'BASIS'!"&amp;ADDRESS(11,MATCH(R_2!V$10,BASIS!$10:$10,0))&amp;":"&amp;ADDRESS(COUNTA(BASIS_Zeilen)+10,MATCH(R_2!V$10,BASIS!$10:$10,0))))),"")</f>
        <v>110</v>
      </c>
      <c r="W22" s="1">
        <f t="array" aca="1" ref="W22" ca="1">IF(ISERROR(MATCH(W$10,$B$11:$B22,0)),MIN(IF(INDIRECT("'R_1'!"&amp;ADDRESS(11,MATCH(R_2!$A22,R_1!$10:$10,0))&amp;":"&amp;ADDRESS(COUNTA(BASIS_Zeilen)+10,MATCH(R_2!$A22,R_1!$10:$10,0)))=1,INDIRECT("'BASIS'!"&amp;ADDRESS(11,MATCH(R_2!W$10,BASIS!$10:$10,0))&amp;":"&amp;ADDRESS(COUNTA(BASIS_Zeilen)+10,MATCH(R_2!W$10,BASIS!$10:$10,0))))),"")</f>
        <v>60</v>
      </c>
      <c r="X22" s="1" t="str">
        <f t="array" aca="1" ref="X22" ca="1">IF(ISERROR(MATCH(X$10,$B$11:$B22,0)),MIN(IF(INDIRECT("'R_1'!"&amp;ADDRESS(11,MATCH(R_2!$A22,R_1!$10:$10,0))&amp;":"&amp;ADDRESS(COUNTA(BASIS_Zeilen)+10,MATCH(R_2!$A22,R_1!$10:$10,0)))=1,INDIRECT("'BASIS'!"&amp;ADDRESS(11,MATCH(R_2!X$10,BASIS!$10:$10,0))&amp;":"&amp;ADDRESS(COUNTA(BASIS_Zeilen)+10,MATCH(R_2!X$10,BASIS!$10:$10,0))))),"")</f>
        <v/>
      </c>
      <c r="Y22" s="1" t="str">
        <f t="array" aca="1" ref="Y22" ca="1">IF(ISERROR(MATCH(Y$10,$B$11:$B22,0)),MIN(IF(INDIRECT("'R_1'!"&amp;ADDRESS(11,MATCH(R_2!$A22,R_1!$10:$10,0))&amp;":"&amp;ADDRESS(COUNTA(BASIS_Zeilen)+10,MATCH(R_2!$A22,R_1!$10:$10,0)))=1,INDIRECT("'BASIS'!"&amp;ADDRESS(11,MATCH(R_2!Y$10,BASIS!$10:$10,0))&amp;":"&amp;ADDRESS(COUNTA(BASIS_Zeilen)+10,MATCH(R_2!Y$10,BASIS!$10:$10,0))))),"")</f>
        <v/>
      </c>
      <c r="Z22" s="1" t="str">
        <f t="array" aca="1" ref="Z22" ca="1">IF(ISERROR(MATCH(Z$10,$B$11:$B22,0)),MIN(IF(INDIRECT("'R_1'!"&amp;ADDRESS(11,MATCH(R_2!$A22,R_1!$10:$10,0))&amp;":"&amp;ADDRESS(COUNTA(BASIS_Zeilen)+10,MATCH(R_2!$A22,R_1!$10:$10,0)))=1,INDIRECT("'BASIS'!"&amp;ADDRESS(11,MATCH(R_2!Z$10,BASIS!$10:$10,0))&amp;":"&amp;ADDRESS(COUNTA(BASIS_Zeilen)+10,MATCH(R_2!Z$10,BASIS!$10:$10,0))))),"")</f>
        <v/>
      </c>
      <c r="AA22" s="1" t="str">
        <f t="array" aca="1" ref="AA22" ca="1">IF(ISERROR(MATCH(AA$10,$B$11:$B22,0)),MIN(IF(INDIRECT("'R_1'!"&amp;ADDRESS(11,MATCH(R_2!$A22,R_1!$10:$10,0))&amp;":"&amp;ADDRESS(COUNTA(BASIS_Zeilen)+10,MATCH(R_2!$A22,R_1!$10:$10,0)))=1,INDIRECT("'BASIS'!"&amp;ADDRESS(11,MATCH(R_2!AA$10,BASIS!$10:$10,0))&amp;":"&amp;ADDRESS(COUNTA(BASIS_Zeilen)+10,MATCH(R_2!AA$10,BASIS!$10:$10,0))))),"")</f>
        <v/>
      </c>
      <c r="AB22" s="1">
        <f t="array" aca="1" ref="AB22" ca="1">IF(ISERROR(MATCH(AB$10,$B$11:$B22,0)),MIN(IF(INDIRECT("'R_1'!"&amp;ADDRESS(11,MATCH(R_2!$A22,R_1!$10:$10,0))&amp;":"&amp;ADDRESS(COUNTA(BASIS_Zeilen)+10,MATCH(R_2!$A22,R_1!$10:$10,0)))=1,INDIRECT("'BASIS'!"&amp;ADDRESS(11,MATCH(R_2!AB$10,BASIS!$10:$10,0))&amp;":"&amp;ADDRESS(COUNTA(BASIS_Zeilen)+10,MATCH(R_2!AB$10,BASIS!$10:$10,0))))),"")</f>
        <v>61</v>
      </c>
      <c r="AC22" s="1">
        <f t="array" aca="1" ref="AC22" ca="1">IF(ISERROR(MATCH(AC$10,$B$11:$B22,0)),MIN(IF(INDIRECT("'R_1'!"&amp;ADDRESS(11,MATCH(R_2!$A22,R_1!$10:$10,0))&amp;":"&amp;ADDRESS(COUNTA(BASIS_Zeilen)+10,MATCH(R_2!$A22,R_1!$10:$10,0)))=1,INDIRECT("'BASIS'!"&amp;ADDRESS(11,MATCH(R_2!AC$10,BASIS!$10:$10,0))&amp;":"&amp;ADDRESS(COUNTA(BASIS_Zeilen)+10,MATCH(R_2!AC$10,BASIS!$10:$10,0))))),"")</f>
        <v>60</v>
      </c>
      <c r="AD22" s="1">
        <f t="array" aca="1" ref="AD22" ca="1">IF(ISERROR(MATCH(AD$10,$B$11:$B22,0)),MIN(IF(INDIRECT("'R_1'!"&amp;ADDRESS(11,MATCH(R_2!$A22,R_1!$10:$10,0))&amp;":"&amp;ADDRESS(COUNTA(BASIS_Zeilen)+10,MATCH(R_2!$A22,R_1!$10:$10,0)))=1,INDIRECT("'BASIS'!"&amp;ADDRESS(11,MATCH(R_2!AD$10,BASIS!$10:$10,0))&amp;":"&amp;ADDRESS(COUNTA(BASIS_Zeilen)+10,MATCH(R_2!AD$10,BASIS!$10:$10,0))))),"")</f>
        <v>103</v>
      </c>
      <c r="AE22" s="1">
        <f t="array" aca="1" ref="AE22" ca="1">IF(ISERROR(MATCH(AE$10,$B$11:$B22,0)),MIN(IF(INDIRECT("'R_1'!"&amp;ADDRESS(11,MATCH(R_2!$A22,R_1!$10:$10,0))&amp;":"&amp;ADDRESS(COUNTA(BASIS_Zeilen)+10,MATCH(R_2!$A22,R_1!$10:$10,0)))=1,INDIRECT("'BASIS'!"&amp;ADDRESS(11,MATCH(R_2!AE$10,BASIS!$10:$10,0))&amp;":"&amp;ADDRESS(COUNTA(BASIS_Zeilen)+10,MATCH(R_2!AE$10,BASIS!$10:$10,0))))),"")</f>
        <v>74</v>
      </c>
      <c r="AF22" s="1">
        <f t="array" aca="1" ref="AF22" ca="1">IF(ISERROR(MATCH(AF$10,$B$11:$B22,0)),MIN(IF(INDIRECT("'R_1'!"&amp;ADDRESS(11,MATCH(R_2!$A22,R_1!$10:$10,0))&amp;":"&amp;ADDRESS(COUNTA(BASIS_Zeilen)+10,MATCH(R_2!$A22,R_1!$10:$10,0)))=1,INDIRECT("'BASIS'!"&amp;ADDRESS(11,MATCH(R_2!AF$10,BASIS!$10:$10,0))&amp;":"&amp;ADDRESS(COUNTA(BASIS_Zeilen)+10,MATCH(R_2!AF$10,BASIS!$10:$10,0))))),"")</f>
        <v>60</v>
      </c>
      <c r="AG22" s="1">
        <f t="array" aca="1" ref="AG22" ca="1">IF(ISERROR(MATCH(AG$10,$B$11:$B22,0)),MIN(IF(INDIRECT("'R_1'!"&amp;ADDRESS(11,MATCH(R_2!$A22,R_1!$10:$10,0))&amp;":"&amp;ADDRESS(COUNTA(BASIS_Zeilen)+10,MATCH(R_2!$A22,R_1!$10:$10,0)))=1,INDIRECT("'BASIS'!"&amp;ADDRESS(11,MATCH(R_2!AG$10,BASIS!$10:$10,0))&amp;":"&amp;ADDRESS(COUNTA(BASIS_Zeilen)+10,MATCH(R_2!AG$10,BASIS!$10:$10,0))))),"")</f>
        <v>128</v>
      </c>
      <c r="AH22" s="1">
        <f t="array" aca="1" ref="AH22" ca="1">IF(ISERROR(MATCH(AH$10,$B$11:$B22,0)),MIN(IF(INDIRECT("'R_1'!"&amp;ADDRESS(11,MATCH(R_2!$A22,R_1!$10:$10,0))&amp;":"&amp;ADDRESS(COUNTA(BASIS_Zeilen)+10,MATCH(R_2!$A22,R_1!$10:$10,0)))=1,INDIRECT("'BASIS'!"&amp;ADDRESS(11,MATCH(R_2!AH$10,BASIS!$10:$10,0))&amp;":"&amp;ADDRESS(COUNTA(BASIS_Zeilen)+10,MATCH(R_2!AH$10,BASIS!$10:$10,0))))),"")</f>
        <v>105</v>
      </c>
      <c r="AI22" s="1">
        <f t="array" aca="1" ref="AI22" ca="1">IF(ISERROR(MATCH(AI$10,$B$11:$B22,0)),MIN(IF(INDIRECT("'R_1'!"&amp;ADDRESS(11,MATCH(R_2!$A22,R_1!$10:$10,0))&amp;":"&amp;ADDRESS(COUNTA(BASIS_Zeilen)+10,MATCH(R_2!$A22,R_1!$10:$10,0)))=1,INDIRECT("'BASIS'!"&amp;ADDRESS(11,MATCH(R_2!AI$10,BASIS!$10:$10,0))&amp;":"&amp;ADDRESS(COUNTA(BASIS_Zeilen)+10,MATCH(R_2!AI$10,BASIS!$10:$10,0))))),"")</f>
        <v>103</v>
      </c>
    </row>
    <row r="23" spans="1:35">
      <c r="A23" s="1">
        <f t="shared" si="1"/>
        <v>13</v>
      </c>
      <c r="B23" s="1" t="str">
        <f t="shared" ca="1" si="2"/>
        <v>Produkt 11</v>
      </c>
      <c r="C23" s="1">
        <f t="array" aca="1" ref="C23" ca="1">IF(ISERROR(MATCH(C$10,$B$11:$B23,0)),MIN(IF(INDIRECT("'R_1'!"&amp;ADDRESS(11,MATCH(R_2!$A23,R_1!$10:$10,0))&amp;":"&amp;ADDRESS(COUNTA(BASIS_Zeilen)+10,MATCH(R_2!$A23,R_1!$10:$10,0)))=1,INDIRECT("'BASIS'!"&amp;ADDRESS(11,MATCH(R_2!C$10,BASIS!$10:$10,0))&amp;":"&amp;ADDRESS(COUNTA(BASIS_Zeilen)+10,MATCH(R_2!C$10,BASIS!$10:$10,0))))),"")</f>
        <v>60</v>
      </c>
      <c r="D23" s="1">
        <f t="array" aca="1" ref="D23" ca="1">IF(ISERROR(MATCH(D$10,$B$11:$B23,0)),MIN(IF(INDIRECT("'R_1'!"&amp;ADDRESS(11,MATCH(R_2!$A23,R_1!$10:$10,0))&amp;":"&amp;ADDRESS(COUNTA(BASIS_Zeilen)+10,MATCH(R_2!$A23,R_1!$10:$10,0)))=1,INDIRECT("'BASIS'!"&amp;ADDRESS(11,MATCH(R_2!D$10,BASIS!$10:$10,0))&amp;":"&amp;ADDRESS(COUNTA(BASIS_Zeilen)+10,MATCH(R_2!D$10,BASIS!$10:$10,0))))),"")</f>
        <v>81</v>
      </c>
      <c r="E23" s="1">
        <f t="array" aca="1" ref="E23" ca="1">IF(ISERROR(MATCH(E$10,$B$11:$B23,0)),MIN(IF(INDIRECT("'R_1'!"&amp;ADDRESS(11,MATCH(R_2!$A23,R_1!$10:$10,0))&amp;":"&amp;ADDRESS(COUNTA(BASIS_Zeilen)+10,MATCH(R_2!$A23,R_1!$10:$10,0)))=1,INDIRECT("'BASIS'!"&amp;ADDRESS(11,MATCH(R_2!E$10,BASIS!$10:$10,0))&amp;":"&amp;ADDRESS(COUNTA(BASIS_Zeilen)+10,MATCH(R_2!E$10,BASIS!$10:$10,0))))),"")</f>
        <v>74</v>
      </c>
      <c r="F23" s="1" t="str">
        <f t="array" aca="1" ref="F23" ca="1">IF(ISERROR(MATCH(F$10,$B$11:$B23,0)),MIN(IF(INDIRECT("'R_1'!"&amp;ADDRESS(11,MATCH(R_2!$A23,R_1!$10:$10,0))&amp;":"&amp;ADDRESS(COUNTA(BASIS_Zeilen)+10,MATCH(R_2!$A23,R_1!$10:$10,0)))=1,INDIRECT("'BASIS'!"&amp;ADDRESS(11,MATCH(R_2!F$10,BASIS!$10:$10,0))&amp;":"&amp;ADDRESS(COUNTA(BASIS_Zeilen)+10,MATCH(R_2!F$10,BASIS!$10:$10,0))))),"")</f>
        <v/>
      </c>
      <c r="G23" s="1">
        <f t="array" aca="1" ref="G23" ca="1">IF(ISERROR(MATCH(G$10,$B$11:$B23,0)),MIN(IF(INDIRECT("'R_1'!"&amp;ADDRESS(11,MATCH(R_2!$A23,R_1!$10:$10,0))&amp;":"&amp;ADDRESS(COUNTA(BASIS_Zeilen)+10,MATCH(R_2!$A23,R_1!$10:$10,0)))=1,INDIRECT("'BASIS'!"&amp;ADDRESS(11,MATCH(R_2!G$10,BASIS!$10:$10,0))&amp;":"&amp;ADDRESS(COUNTA(BASIS_Zeilen)+10,MATCH(R_2!G$10,BASIS!$10:$10,0))))),"")</f>
        <v>110</v>
      </c>
      <c r="H23" s="1">
        <f t="array" aca="1" ref="H23" ca="1">IF(ISERROR(MATCH(H$10,$B$11:$B23,0)),MIN(IF(INDIRECT("'R_1'!"&amp;ADDRESS(11,MATCH(R_2!$A23,R_1!$10:$10,0))&amp;":"&amp;ADDRESS(COUNTA(BASIS_Zeilen)+10,MATCH(R_2!$A23,R_1!$10:$10,0)))=1,INDIRECT("'BASIS'!"&amp;ADDRESS(11,MATCH(R_2!H$10,BASIS!$10:$10,0))&amp;":"&amp;ADDRESS(COUNTA(BASIS_Zeilen)+10,MATCH(R_2!H$10,BASIS!$10:$10,0))))),"")</f>
        <v>119</v>
      </c>
      <c r="I23" s="1">
        <f t="array" aca="1" ref="I23" ca="1">IF(ISERROR(MATCH(I$10,$B$11:$B23,0)),MIN(IF(INDIRECT("'R_1'!"&amp;ADDRESS(11,MATCH(R_2!$A23,R_1!$10:$10,0))&amp;":"&amp;ADDRESS(COUNTA(BASIS_Zeilen)+10,MATCH(R_2!$A23,R_1!$10:$10,0)))=1,INDIRECT("'BASIS'!"&amp;ADDRESS(11,MATCH(R_2!I$10,BASIS!$10:$10,0))&amp;":"&amp;ADDRESS(COUNTA(BASIS_Zeilen)+10,MATCH(R_2!I$10,BASIS!$10:$10,0))))),"")</f>
        <v>138</v>
      </c>
      <c r="J23" s="1" t="str">
        <f t="array" aca="1" ref="J23" ca="1">IF(ISERROR(MATCH(J$10,$B$11:$B23,0)),MIN(IF(INDIRECT("'R_1'!"&amp;ADDRESS(11,MATCH(R_2!$A23,R_1!$10:$10,0))&amp;":"&amp;ADDRESS(COUNTA(BASIS_Zeilen)+10,MATCH(R_2!$A23,R_1!$10:$10,0)))=1,INDIRECT("'BASIS'!"&amp;ADDRESS(11,MATCH(R_2!J$10,BASIS!$10:$10,0))&amp;":"&amp;ADDRESS(COUNTA(BASIS_Zeilen)+10,MATCH(R_2!J$10,BASIS!$10:$10,0))))),"")</f>
        <v/>
      </c>
      <c r="K23" s="1">
        <f t="array" aca="1" ref="K23" ca="1">IF(ISERROR(MATCH(K$10,$B$11:$B23,0)),MIN(IF(INDIRECT("'R_1'!"&amp;ADDRESS(11,MATCH(R_2!$A23,R_1!$10:$10,0))&amp;":"&amp;ADDRESS(COUNTA(BASIS_Zeilen)+10,MATCH(R_2!$A23,R_1!$10:$10,0)))=1,INDIRECT("'BASIS'!"&amp;ADDRESS(11,MATCH(R_2!K$10,BASIS!$10:$10,0))&amp;":"&amp;ADDRESS(COUNTA(BASIS_Zeilen)+10,MATCH(R_2!K$10,BASIS!$10:$10,0))))),"")</f>
        <v>75</v>
      </c>
      <c r="L23" s="1" t="str">
        <f t="array" aca="1" ref="L23" ca="1">IF(ISERROR(MATCH(L$10,$B$11:$B23,0)),MIN(IF(INDIRECT("'R_1'!"&amp;ADDRESS(11,MATCH(R_2!$A23,R_1!$10:$10,0))&amp;":"&amp;ADDRESS(COUNTA(BASIS_Zeilen)+10,MATCH(R_2!$A23,R_1!$10:$10,0)))=1,INDIRECT("'BASIS'!"&amp;ADDRESS(11,MATCH(R_2!L$10,BASIS!$10:$10,0))&amp;":"&amp;ADDRESS(COUNTA(BASIS_Zeilen)+10,MATCH(R_2!L$10,BASIS!$10:$10,0))))),"")</f>
        <v/>
      </c>
      <c r="M23" s="1" t="str">
        <f t="array" aca="1" ref="M23" ca="1">IF(ISERROR(MATCH(M$10,$B$11:$B23,0)),MIN(IF(INDIRECT("'R_1'!"&amp;ADDRESS(11,MATCH(R_2!$A23,R_1!$10:$10,0))&amp;":"&amp;ADDRESS(COUNTA(BASIS_Zeilen)+10,MATCH(R_2!$A23,R_1!$10:$10,0)))=1,INDIRECT("'BASIS'!"&amp;ADDRESS(11,MATCH(R_2!M$10,BASIS!$10:$10,0))&amp;":"&amp;ADDRESS(COUNTA(BASIS_Zeilen)+10,MATCH(R_2!M$10,BASIS!$10:$10,0))))),"")</f>
        <v/>
      </c>
      <c r="N23" s="1" t="str">
        <f t="array" aca="1" ref="N23" ca="1">IF(ISERROR(MATCH(N$10,$B$11:$B23,0)),MIN(IF(INDIRECT("'R_1'!"&amp;ADDRESS(11,MATCH(R_2!$A23,R_1!$10:$10,0))&amp;":"&amp;ADDRESS(COUNTA(BASIS_Zeilen)+10,MATCH(R_2!$A23,R_1!$10:$10,0)))=1,INDIRECT("'BASIS'!"&amp;ADDRESS(11,MATCH(R_2!N$10,BASIS!$10:$10,0))&amp;":"&amp;ADDRESS(COUNTA(BASIS_Zeilen)+10,MATCH(R_2!N$10,BASIS!$10:$10,0))))),"")</f>
        <v/>
      </c>
      <c r="O23" s="1" t="str">
        <f t="array" aca="1" ref="O23" ca="1">IF(ISERROR(MATCH(O$10,$B$11:$B23,0)),MIN(IF(INDIRECT("'R_1'!"&amp;ADDRESS(11,MATCH(R_2!$A23,R_1!$10:$10,0))&amp;":"&amp;ADDRESS(COUNTA(BASIS_Zeilen)+10,MATCH(R_2!$A23,R_1!$10:$10,0)))=1,INDIRECT("'BASIS'!"&amp;ADDRESS(11,MATCH(R_2!O$10,BASIS!$10:$10,0))&amp;":"&amp;ADDRESS(COUNTA(BASIS_Zeilen)+10,MATCH(R_2!O$10,BASIS!$10:$10,0))))),"")</f>
        <v/>
      </c>
      <c r="P23" s="1" t="str">
        <f t="array" aca="1" ref="P23" ca="1">IF(ISERROR(MATCH(P$10,$B$11:$B23,0)),MIN(IF(INDIRECT("'R_1'!"&amp;ADDRESS(11,MATCH(R_2!$A23,R_1!$10:$10,0))&amp;":"&amp;ADDRESS(COUNTA(BASIS_Zeilen)+10,MATCH(R_2!$A23,R_1!$10:$10,0)))=1,INDIRECT("'BASIS'!"&amp;ADDRESS(11,MATCH(R_2!P$10,BASIS!$10:$10,0))&amp;":"&amp;ADDRESS(COUNTA(BASIS_Zeilen)+10,MATCH(R_2!P$10,BASIS!$10:$10,0))))),"")</f>
        <v/>
      </c>
      <c r="Q23" s="1">
        <f t="array" aca="1" ref="Q23" ca="1">IF(ISERROR(MATCH(Q$10,$B$11:$B23,0)),MIN(IF(INDIRECT("'R_1'!"&amp;ADDRESS(11,MATCH(R_2!$A23,R_1!$10:$10,0))&amp;":"&amp;ADDRESS(COUNTA(BASIS_Zeilen)+10,MATCH(R_2!$A23,R_1!$10:$10,0)))=1,INDIRECT("'BASIS'!"&amp;ADDRESS(11,MATCH(R_2!Q$10,BASIS!$10:$10,0))&amp;":"&amp;ADDRESS(COUNTA(BASIS_Zeilen)+10,MATCH(R_2!Q$10,BASIS!$10:$10,0))))),"")</f>
        <v>85</v>
      </c>
      <c r="R23" s="1">
        <f t="array" aca="1" ref="R23" ca="1">IF(ISERROR(MATCH(R$10,$B$11:$B23,0)),MIN(IF(INDIRECT("'R_1'!"&amp;ADDRESS(11,MATCH(R_2!$A23,R_1!$10:$10,0))&amp;":"&amp;ADDRESS(COUNTA(BASIS_Zeilen)+10,MATCH(R_2!$A23,R_1!$10:$10,0)))=1,INDIRECT("'BASIS'!"&amp;ADDRESS(11,MATCH(R_2!R$10,BASIS!$10:$10,0))&amp;":"&amp;ADDRESS(COUNTA(BASIS_Zeilen)+10,MATCH(R_2!R$10,BASIS!$10:$10,0))))),"")</f>
        <v>11</v>
      </c>
      <c r="S23" s="1" t="str">
        <f t="array" aca="1" ref="S23" ca="1">IF(ISERROR(MATCH(S$10,$B$11:$B23,0)),MIN(IF(INDIRECT("'R_1'!"&amp;ADDRESS(11,MATCH(R_2!$A23,R_1!$10:$10,0))&amp;":"&amp;ADDRESS(COUNTA(BASIS_Zeilen)+10,MATCH(R_2!$A23,R_1!$10:$10,0)))=1,INDIRECT("'BASIS'!"&amp;ADDRESS(11,MATCH(R_2!S$10,BASIS!$10:$10,0))&amp;":"&amp;ADDRESS(COUNTA(BASIS_Zeilen)+10,MATCH(R_2!S$10,BASIS!$10:$10,0))))),"")</f>
        <v/>
      </c>
      <c r="T23" s="1" t="str">
        <f t="array" aca="1" ref="T23" ca="1">IF(ISERROR(MATCH(T$10,$B$11:$B23,0)),MIN(IF(INDIRECT("'R_1'!"&amp;ADDRESS(11,MATCH(R_2!$A23,R_1!$10:$10,0))&amp;":"&amp;ADDRESS(COUNTA(BASIS_Zeilen)+10,MATCH(R_2!$A23,R_1!$10:$10,0)))=1,INDIRECT("'BASIS'!"&amp;ADDRESS(11,MATCH(R_2!T$10,BASIS!$10:$10,0))&amp;":"&amp;ADDRESS(COUNTA(BASIS_Zeilen)+10,MATCH(R_2!T$10,BASIS!$10:$10,0))))),"")</f>
        <v/>
      </c>
      <c r="U23" s="1">
        <f t="array" aca="1" ref="U23" ca="1">IF(ISERROR(MATCH(U$10,$B$11:$B23,0)),MIN(IF(INDIRECT("'R_1'!"&amp;ADDRESS(11,MATCH(R_2!$A23,R_1!$10:$10,0))&amp;":"&amp;ADDRESS(COUNTA(BASIS_Zeilen)+10,MATCH(R_2!$A23,R_1!$10:$10,0)))=1,INDIRECT("'BASIS'!"&amp;ADDRESS(11,MATCH(R_2!U$10,BASIS!$10:$10,0))&amp;":"&amp;ADDRESS(COUNTA(BASIS_Zeilen)+10,MATCH(R_2!U$10,BASIS!$10:$10,0))))),"")</f>
        <v>85</v>
      </c>
      <c r="V23" s="1">
        <f t="array" aca="1" ref="V23" ca="1">IF(ISERROR(MATCH(V$10,$B$11:$B23,0)),MIN(IF(INDIRECT("'R_1'!"&amp;ADDRESS(11,MATCH(R_2!$A23,R_1!$10:$10,0))&amp;":"&amp;ADDRESS(COUNTA(BASIS_Zeilen)+10,MATCH(R_2!$A23,R_1!$10:$10,0)))=1,INDIRECT("'BASIS'!"&amp;ADDRESS(11,MATCH(R_2!V$10,BASIS!$10:$10,0))&amp;":"&amp;ADDRESS(COUNTA(BASIS_Zeilen)+10,MATCH(R_2!V$10,BASIS!$10:$10,0))))),"")</f>
        <v>110</v>
      </c>
      <c r="W23" s="1">
        <f t="array" aca="1" ref="W23" ca="1">IF(ISERROR(MATCH(W$10,$B$11:$B23,0)),MIN(IF(INDIRECT("'R_1'!"&amp;ADDRESS(11,MATCH(R_2!$A23,R_1!$10:$10,0))&amp;":"&amp;ADDRESS(COUNTA(BASIS_Zeilen)+10,MATCH(R_2!$A23,R_1!$10:$10,0)))=1,INDIRECT("'BASIS'!"&amp;ADDRESS(11,MATCH(R_2!W$10,BASIS!$10:$10,0))&amp;":"&amp;ADDRESS(COUNTA(BASIS_Zeilen)+10,MATCH(R_2!W$10,BASIS!$10:$10,0))))),"")</f>
        <v>60</v>
      </c>
      <c r="X23" s="1" t="str">
        <f t="array" aca="1" ref="X23" ca="1">IF(ISERROR(MATCH(X$10,$B$11:$B23,0)),MIN(IF(INDIRECT("'R_1'!"&amp;ADDRESS(11,MATCH(R_2!$A23,R_1!$10:$10,0))&amp;":"&amp;ADDRESS(COUNTA(BASIS_Zeilen)+10,MATCH(R_2!$A23,R_1!$10:$10,0)))=1,INDIRECT("'BASIS'!"&amp;ADDRESS(11,MATCH(R_2!X$10,BASIS!$10:$10,0))&amp;":"&amp;ADDRESS(COUNTA(BASIS_Zeilen)+10,MATCH(R_2!X$10,BASIS!$10:$10,0))))),"")</f>
        <v/>
      </c>
      <c r="Y23" s="1" t="str">
        <f t="array" aca="1" ref="Y23" ca="1">IF(ISERROR(MATCH(Y$10,$B$11:$B23,0)),MIN(IF(INDIRECT("'R_1'!"&amp;ADDRESS(11,MATCH(R_2!$A23,R_1!$10:$10,0))&amp;":"&amp;ADDRESS(COUNTA(BASIS_Zeilen)+10,MATCH(R_2!$A23,R_1!$10:$10,0)))=1,INDIRECT("'BASIS'!"&amp;ADDRESS(11,MATCH(R_2!Y$10,BASIS!$10:$10,0))&amp;":"&amp;ADDRESS(COUNTA(BASIS_Zeilen)+10,MATCH(R_2!Y$10,BASIS!$10:$10,0))))),"")</f>
        <v/>
      </c>
      <c r="Z23" s="1" t="str">
        <f t="array" aca="1" ref="Z23" ca="1">IF(ISERROR(MATCH(Z$10,$B$11:$B23,0)),MIN(IF(INDIRECT("'R_1'!"&amp;ADDRESS(11,MATCH(R_2!$A23,R_1!$10:$10,0))&amp;":"&amp;ADDRESS(COUNTA(BASIS_Zeilen)+10,MATCH(R_2!$A23,R_1!$10:$10,0)))=1,INDIRECT("'BASIS'!"&amp;ADDRESS(11,MATCH(R_2!Z$10,BASIS!$10:$10,0))&amp;":"&amp;ADDRESS(COUNTA(BASIS_Zeilen)+10,MATCH(R_2!Z$10,BASIS!$10:$10,0))))),"")</f>
        <v/>
      </c>
      <c r="AA23" s="1" t="str">
        <f t="array" aca="1" ref="AA23" ca="1">IF(ISERROR(MATCH(AA$10,$B$11:$B23,0)),MIN(IF(INDIRECT("'R_1'!"&amp;ADDRESS(11,MATCH(R_2!$A23,R_1!$10:$10,0))&amp;":"&amp;ADDRESS(COUNTA(BASIS_Zeilen)+10,MATCH(R_2!$A23,R_1!$10:$10,0)))=1,INDIRECT("'BASIS'!"&amp;ADDRESS(11,MATCH(R_2!AA$10,BASIS!$10:$10,0))&amp;":"&amp;ADDRESS(COUNTA(BASIS_Zeilen)+10,MATCH(R_2!AA$10,BASIS!$10:$10,0))))),"")</f>
        <v/>
      </c>
      <c r="AB23" s="1">
        <f t="array" aca="1" ref="AB23" ca="1">IF(ISERROR(MATCH(AB$10,$B$11:$B23,0)),MIN(IF(INDIRECT("'R_1'!"&amp;ADDRESS(11,MATCH(R_2!$A23,R_1!$10:$10,0))&amp;":"&amp;ADDRESS(COUNTA(BASIS_Zeilen)+10,MATCH(R_2!$A23,R_1!$10:$10,0)))=1,INDIRECT("'BASIS'!"&amp;ADDRESS(11,MATCH(R_2!AB$10,BASIS!$10:$10,0))&amp;":"&amp;ADDRESS(COUNTA(BASIS_Zeilen)+10,MATCH(R_2!AB$10,BASIS!$10:$10,0))))),"")</f>
        <v>61</v>
      </c>
      <c r="AC23" s="1">
        <f t="array" aca="1" ref="AC23" ca="1">IF(ISERROR(MATCH(AC$10,$B$11:$B23,0)),MIN(IF(INDIRECT("'R_1'!"&amp;ADDRESS(11,MATCH(R_2!$A23,R_1!$10:$10,0))&amp;":"&amp;ADDRESS(COUNTA(BASIS_Zeilen)+10,MATCH(R_2!$A23,R_1!$10:$10,0)))=1,INDIRECT("'BASIS'!"&amp;ADDRESS(11,MATCH(R_2!AC$10,BASIS!$10:$10,0))&amp;":"&amp;ADDRESS(COUNTA(BASIS_Zeilen)+10,MATCH(R_2!AC$10,BASIS!$10:$10,0))))),"")</f>
        <v>60</v>
      </c>
      <c r="AD23" s="1">
        <f t="array" aca="1" ref="AD23" ca="1">IF(ISERROR(MATCH(AD$10,$B$11:$B23,0)),MIN(IF(INDIRECT("'R_1'!"&amp;ADDRESS(11,MATCH(R_2!$A23,R_1!$10:$10,0))&amp;":"&amp;ADDRESS(COUNTA(BASIS_Zeilen)+10,MATCH(R_2!$A23,R_1!$10:$10,0)))=1,INDIRECT("'BASIS'!"&amp;ADDRESS(11,MATCH(R_2!AD$10,BASIS!$10:$10,0))&amp;":"&amp;ADDRESS(COUNTA(BASIS_Zeilen)+10,MATCH(R_2!AD$10,BASIS!$10:$10,0))))),"")</f>
        <v>103</v>
      </c>
      <c r="AE23" s="1">
        <f t="array" aca="1" ref="AE23" ca="1">IF(ISERROR(MATCH(AE$10,$B$11:$B23,0)),MIN(IF(INDIRECT("'R_1'!"&amp;ADDRESS(11,MATCH(R_2!$A23,R_1!$10:$10,0))&amp;":"&amp;ADDRESS(COUNTA(BASIS_Zeilen)+10,MATCH(R_2!$A23,R_1!$10:$10,0)))=1,INDIRECT("'BASIS'!"&amp;ADDRESS(11,MATCH(R_2!AE$10,BASIS!$10:$10,0))&amp;":"&amp;ADDRESS(COUNTA(BASIS_Zeilen)+10,MATCH(R_2!AE$10,BASIS!$10:$10,0))))),"")</f>
        <v>74</v>
      </c>
      <c r="AF23" s="1">
        <f t="array" aca="1" ref="AF23" ca="1">IF(ISERROR(MATCH(AF$10,$B$11:$B23,0)),MIN(IF(INDIRECT("'R_1'!"&amp;ADDRESS(11,MATCH(R_2!$A23,R_1!$10:$10,0))&amp;":"&amp;ADDRESS(COUNTA(BASIS_Zeilen)+10,MATCH(R_2!$A23,R_1!$10:$10,0)))=1,INDIRECT("'BASIS'!"&amp;ADDRESS(11,MATCH(R_2!AF$10,BASIS!$10:$10,0))&amp;":"&amp;ADDRESS(COUNTA(BASIS_Zeilen)+10,MATCH(R_2!AF$10,BASIS!$10:$10,0))))),"")</f>
        <v>60</v>
      </c>
      <c r="AG23" s="1">
        <f t="array" aca="1" ref="AG23" ca="1">IF(ISERROR(MATCH(AG$10,$B$11:$B23,0)),MIN(IF(INDIRECT("'R_1'!"&amp;ADDRESS(11,MATCH(R_2!$A23,R_1!$10:$10,0))&amp;":"&amp;ADDRESS(COUNTA(BASIS_Zeilen)+10,MATCH(R_2!$A23,R_1!$10:$10,0)))=1,INDIRECT("'BASIS'!"&amp;ADDRESS(11,MATCH(R_2!AG$10,BASIS!$10:$10,0))&amp;":"&amp;ADDRESS(COUNTA(BASIS_Zeilen)+10,MATCH(R_2!AG$10,BASIS!$10:$10,0))))),"")</f>
        <v>128</v>
      </c>
      <c r="AH23" s="1">
        <f t="array" aca="1" ref="AH23" ca="1">IF(ISERROR(MATCH(AH$10,$B$11:$B23,0)),MIN(IF(INDIRECT("'R_1'!"&amp;ADDRESS(11,MATCH(R_2!$A23,R_1!$10:$10,0))&amp;":"&amp;ADDRESS(COUNTA(BASIS_Zeilen)+10,MATCH(R_2!$A23,R_1!$10:$10,0)))=1,INDIRECT("'BASIS'!"&amp;ADDRESS(11,MATCH(R_2!AH$10,BASIS!$10:$10,0))&amp;":"&amp;ADDRESS(COUNTA(BASIS_Zeilen)+10,MATCH(R_2!AH$10,BASIS!$10:$10,0))))),"")</f>
        <v>105</v>
      </c>
      <c r="AI23" s="1">
        <f t="array" aca="1" ref="AI23" ca="1">IF(ISERROR(MATCH(AI$10,$B$11:$B23,0)),MIN(IF(INDIRECT("'R_1'!"&amp;ADDRESS(11,MATCH(R_2!$A23,R_1!$10:$10,0))&amp;":"&amp;ADDRESS(COUNTA(BASIS_Zeilen)+10,MATCH(R_2!$A23,R_1!$10:$10,0)))=1,INDIRECT("'BASIS'!"&amp;ADDRESS(11,MATCH(R_2!AI$10,BASIS!$10:$10,0))&amp;":"&amp;ADDRESS(COUNTA(BASIS_Zeilen)+10,MATCH(R_2!AI$10,BASIS!$10:$10,0))))),"")</f>
        <v>103</v>
      </c>
    </row>
    <row r="24" spans="1:35">
      <c r="A24" s="1">
        <f t="shared" si="1"/>
        <v>14</v>
      </c>
      <c r="B24" s="1" t="str">
        <f t="shared" ca="1" si="2"/>
        <v>Produkt 6</v>
      </c>
      <c r="C24" s="1">
        <f t="array" aca="1" ref="C24" ca="1">IF(ISERROR(MATCH(C$10,$B$11:$B24,0)),MIN(IF(INDIRECT("'R_1'!"&amp;ADDRESS(11,MATCH(R_2!$A24,R_1!$10:$10,0))&amp;":"&amp;ADDRESS(COUNTA(BASIS_Zeilen)+10,MATCH(R_2!$A24,R_1!$10:$10,0)))=1,INDIRECT("'BASIS'!"&amp;ADDRESS(11,MATCH(R_2!C$10,BASIS!$10:$10,0))&amp;":"&amp;ADDRESS(COUNTA(BASIS_Zeilen)+10,MATCH(R_2!C$10,BASIS!$10:$10,0))))),"")</f>
        <v>60</v>
      </c>
      <c r="D24" s="1">
        <f t="array" aca="1" ref="D24" ca="1">IF(ISERROR(MATCH(D$10,$B$11:$B24,0)),MIN(IF(INDIRECT("'R_1'!"&amp;ADDRESS(11,MATCH(R_2!$A24,R_1!$10:$10,0))&amp;":"&amp;ADDRESS(COUNTA(BASIS_Zeilen)+10,MATCH(R_2!$A24,R_1!$10:$10,0)))=1,INDIRECT("'BASIS'!"&amp;ADDRESS(11,MATCH(R_2!D$10,BASIS!$10:$10,0))&amp;":"&amp;ADDRESS(COUNTA(BASIS_Zeilen)+10,MATCH(R_2!D$10,BASIS!$10:$10,0))))),"")</f>
        <v>81</v>
      </c>
      <c r="E24" s="1">
        <f t="array" aca="1" ref="E24" ca="1">IF(ISERROR(MATCH(E$10,$B$11:$B24,0)),MIN(IF(INDIRECT("'R_1'!"&amp;ADDRESS(11,MATCH(R_2!$A24,R_1!$10:$10,0))&amp;":"&amp;ADDRESS(COUNTA(BASIS_Zeilen)+10,MATCH(R_2!$A24,R_1!$10:$10,0)))=1,INDIRECT("'BASIS'!"&amp;ADDRESS(11,MATCH(R_2!E$10,BASIS!$10:$10,0))&amp;":"&amp;ADDRESS(COUNTA(BASIS_Zeilen)+10,MATCH(R_2!E$10,BASIS!$10:$10,0))))),"")</f>
        <v>74</v>
      </c>
      <c r="F24" s="1" t="str">
        <f t="array" aca="1" ref="F24" ca="1">IF(ISERROR(MATCH(F$10,$B$11:$B24,0)),MIN(IF(INDIRECT("'R_1'!"&amp;ADDRESS(11,MATCH(R_2!$A24,R_1!$10:$10,0))&amp;":"&amp;ADDRESS(COUNTA(BASIS_Zeilen)+10,MATCH(R_2!$A24,R_1!$10:$10,0)))=1,INDIRECT("'BASIS'!"&amp;ADDRESS(11,MATCH(R_2!F$10,BASIS!$10:$10,0))&amp;":"&amp;ADDRESS(COUNTA(BASIS_Zeilen)+10,MATCH(R_2!F$10,BASIS!$10:$10,0))))),"")</f>
        <v/>
      </c>
      <c r="G24" s="1">
        <f t="array" aca="1" ref="G24" ca="1">IF(ISERROR(MATCH(G$10,$B$11:$B24,0)),MIN(IF(INDIRECT("'R_1'!"&amp;ADDRESS(11,MATCH(R_2!$A24,R_1!$10:$10,0))&amp;":"&amp;ADDRESS(COUNTA(BASIS_Zeilen)+10,MATCH(R_2!$A24,R_1!$10:$10,0)))=1,INDIRECT("'BASIS'!"&amp;ADDRESS(11,MATCH(R_2!G$10,BASIS!$10:$10,0))&amp;":"&amp;ADDRESS(COUNTA(BASIS_Zeilen)+10,MATCH(R_2!G$10,BASIS!$10:$10,0))))),"")</f>
        <v>110</v>
      </c>
      <c r="H24" s="1" t="str">
        <f t="array" aca="1" ref="H24" ca="1">IF(ISERROR(MATCH(H$10,$B$11:$B24,0)),MIN(IF(INDIRECT("'R_1'!"&amp;ADDRESS(11,MATCH(R_2!$A24,R_1!$10:$10,0))&amp;":"&amp;ADDRESS(COUNTA(BASIS_Zeilen)+10,MATCH(R_2!$A24,R_1!$10:$10,0)))=1,INDIRECT("'BASIS'!"&amp;ADDRESS(11,MATCH(R_2!H$10,BASIS!$10:$10,0))&amp;":"&amp;ADDRESS(COUNTA(BASIS_Zeilen)+10,MATCH(R_2!H$10,BASIS!$10:$10,0))))),"")</f>
        <v/>
      </c>
      <c r="I24" s="1">
        <f t="array" aca="1" ref="I24" ca="1">IF(ISERROR(MATCH(I$10,$B$11:$B24,0)),MIN(IF(INDIRECT("'R_1'!"&amp;ADDRESS(11,MATCH(R_2!$A24,R_1!$10:$10,0))&amp;":"&amp;ADDRESS(COUNTA(BASIS_Zeilen)+10,MATCH(R_2!$A24,R_1!$10:$10,0)))=1,INDIRECT("'BASIS'!"&amp;ADDRESS(11,MATCH(R_2!I$10,BASIS!$10:$10,0))&amp;":"&amp;ADDRESS(COUNTA(BASIS_Zeilen)+10,MATCH(R_2!I$10,BASIS!$10:$10,0))))),"")</f>
        <v>138</v>
      </c>
      <c r="J24" s="1" t="str">
        <f t="array" aca="1" ref="J24" ca="1">IF(ISERROR(MATCH(J$10,$B$11:$B24,0)),MIN(IF(INDIRECT("'R_1'!"&amp;ADDRESS(11,MATCH(R_2!$A24,R_1!$10:$10,0))&amp;":"&amp;ADDRESS(COUNTA(BASIS_Zeilen)+10,MATCH(R_2!$A24,R_1!$10:$10,0)))=1,INDIRECT("'BASIS'!"&amp;ADDRESS(11,MATCH(R_2!J$10,BASIS!$10:$10,0))&amp;":"&amp;ADDRESS(COUNTA(BASIS_Zeilen)+10,MATCH(R_2!J$10,BASIS!$10:$10,0))))),"")</f>
        <v/>
      </c>
      <c r="K24" s="1">
        <f t="array" aca="1" ref="K24" ca="1">IF(ISERROR(MATCH(K$10,$B$11:$B24,0)),MIN(IF(INDIRECT("'R_1'!"&amp;ADDRESS(11,MATCH(R_2!$A24,R_1!$10:$10,0))&amp;":"&amp;ADDRESS(COUNTA(BASIS_Zeilen)+10,MATCH(R_2!$A24,R_1!$10:$10,0)))=1,INDIRECT("'BASIS'!"&amp;ADDRESS(11,MATCH(R_2!K$10,BASIS!$10:$10,0))&amp;":"&amp;ADDRESS(COUNTA(BASIS_Zeilen)+10,MATCH(R_2!K$10,BASIS!$10:$10,0))))),"")</f>
        <v>75</v>
      </c>
      <c r="L24" s="1" t="str">
        <f t="array" aca="1" ref="L24" ca="1">IF(ISERROR(MATCH(L$10,$B$11:$B24,0)),MIN(IF(INDIRECT("'R_1'!"&amp;ADDRESS(11,MATCH(R_2!$A24,R_1!$10:$10,0))&amp;":"&amp;ADDRESS(COUNTA(BASIS_Zeilen)+10,MATCH(R_2!$A24,R_1!$10:$10,0)))=1,INDIRECT("'BASIS'!"&amp;ADDRESS(11,MATCH(R_2!L$10,BASIS!$10:$10,0))&amp;":"&amp;ADDRESS(COUNTA(BASIS_Zeilen)+10,MATCH(R_2!L$10,BASIS!$10:$10,0))))),"")</f>
        <v/>
      </c>
      <c r="M24" s="1" t="str">
        <f t="array" aca="1" ref="M24" ca="1">IF(ISERROR(MATCH(M$10,$B$11:$B24,0)),MIN(IF(INDIRECT("'R_1'!"&amp;ADDRESS(11,MATCH(R_2!$A24,R_1!$10:$10,0))&amp;":"&amp;ADDRESS(COUNTA(BASIS_Zeilen)+10,MATCH(R_2!$A24,R_1!$10:$10,0)))=1,INDIRECT("'BASIS'!"&amp;ADDRESS(11,MATCH(R_2!M$10,BASIS!$10:$10,0))&amp;":"&amp;ADDRESS(COUNTA(BASIS_Zeilen)+10,MATCH(R_2!M$10,BASIS!$10:$10,0))))),"")</f>
        <v/>
      </c>
      <c r="N24" s="1" t="str">
        <f t="array" aca="1" ref="N24" ca="1">IF(ISERROR(MATCH(N$10,$B$11:$B24,0)),MIN(IF(INDIRECT("'R_1'!"&amp;ADDRESS(11,MATCH(R_2!$A24,R_1!$10:$10,0))&amp;":"&amp;ADDRESS(COUNTA(BASIS_Zeilen)+10,MATCH(R_2!$A24,R_1!$10:$10,0)))=1,INDIRECT("'BASIS'!"&amp;ADDRESS(11,MATCH(R_2!N$10,BASIS!$10:$10,0))&amp;":"&amp;ADDRESS(COUNTA(BASIS_Zeilen)+10,MATCH(R_2!N$10,BASIS!$10:$10,0))))),"")</f>
        <v/>
      </c>
      <c r="O24" s="1" t="str">
        <f t="array" aca="1" ref="O24" ca="1">IF(ISERROR(MATCH(O$10,$B$11:$B24,0)),MIN(IF(INDIRECT("'R_1'!"&amp;ADDRESS(11,MATCH(R_2!$A24,R_1!$10:$10,0))&amp;":"&amp;ADDRESS(COUNTA(BASIS_Zeilen)+10,MATCH(R_2!$A24,R_1!$10:$10,0)))=1,INDIRECT("'BASIS'!"&amp;ADDRESS(11,MATCH(R_2!O$10,BASIS!$10:$10,0))&amp;":"&amp;ADDRESS(COUNTA(BASIS_Zeilen)+10,MATCH(R_2!O$10,BASIS!$10:$10,0))))),"")</f>
        <v/>
      </c>
      <c r="P24" s="1" t="str">
        <f t="array" aca="1" ref="P24" ca="1">IF(ISERROR(MATCH(P$10,$B$11:$B24,0)),MIN(IF(INDIRECT("'R_1'!"&amp;ADDRESS(11,MATCH(R_2!$A24,R_1!$10:$10,0))&amp;":"&amp;ADDRESS(COUNTA(BASIS_Zeilen)+10,MATCH(R_2!$A24,R_1!$10:$10,0)))=1,INDIRECT("'BASIS'!"&amp;ADDRESS(11,MATCH(R_2!P$10,BASIS!$10:$10,0))&amp;":"&amp;ADDRESS(COUNTA(BASIS_Zeilen)+10,MATCH(R_2!P$10,BASIS!$10:$10,0))))),"")</f>
        <v/>
      </c>
      <c r="Q24" s="1">
        <f t="array" aca="1" ref="Q24" ca="1">IF(ISERROR(MATCH(Q$10,$B$11:$B24,0)),MIN(IF(INDIRECT("'R_1'!"&amp;ADDRESS(11,MATCH(R_2!$A24,R_1!$10:$10,0))&amp;":"&amp;ADDRESS(COUNTA(BASIS_Zeilen)+10,MATCH(R_2!$A24,R_1!$10:$10,0)))=1,INDIRECT("'BASIS'!"&amp;ADDRESS(11,MATCH(R_2!Q$10,BASIS!$10:$10,0))&amp;":"&amp;ADDRESS(COUNTA(BASIS_Zeilen)+10,MATCH(R_2!Q$10,BASIS!$10:$10,0))))),"")</f>
        <v>85</v>
      </c>
      <c r="R24" s="1">
        <f t="array" aca="1" ref="R24" ca="1">IF(ISERROR(MATCH(R$10,$B$11:$B24,0)),MIN(IF(INDIRECT("'R_1'!"&amp;ADDRESS(11,MATCH(R_2!$A24,R_1!$10:$10,0))&amp;":"&amp;ADDRESS(COUNTA(BASIS_Zeilen)+10,MATCH(R_2!$A24,R_1!$10:$10,0)))=1,INDIRECT("'BASIS'!"&amp;ADDRESS(11,MATCH(R_2!R$10,BASIS!$10:$10,0))&amp;":"&amp;ADDRESS(COUNTA(BASIS_Zeilen)+10,MATCH(R_2!R$10,BASIS!$10:$10,0))))),"")</f>
        <v>11</v>
      </c>
      <c r="S24" s="1" t="str">
        <f t="array" aca="1" ref="S24" ca="1">IF(ISERROR(MATCH(S$10,$B$11:$B24,0)),MIN(IF(INDIRECT("'R_1'!"&amp;ADDRESS(11,MATCH(R_2!$A24,R_1!$10:$10,0))&amp;":"&amp;ADDRESS(COUNTA(BASIS_Zeilen)+10,MATCH(R_2!$A24,R_1!$10:$10,0)))=1,INDIRECT("'BASIS'!"&amp;ADDRESS(11,MATCH(R_2!S$10,BASIS!$10:$10,0))&amp;":"&amp;ADDRESS(COUNTA(BASIS_Zeilen)+10,MATCH(R_2!S$10,BASIS!$10:$10,0))))),"")</f>
        <v/>
      </c>
      <c r="T24" s="1" t="str">
        <f t="array" aca="1" ref="T24" ca="1">IF(ISERROR(MATCH(T$10,$B$11:$B24,0)),MIN(IF(INDIRECT("'R_1'!"&amp;ADDRESS(11,MATCH(R_2!$A24,R_1!$10:$10,0))&amp;":"&amp;ADDRESS(COUNTA(BASIS_Zeilen)+10,MATCH(R_2!$A24,R_1!$10:$10,0)))=1,INDIRECT("'BASIS'!"&amp;ADDRESS(11,MATCH(R_2!T$10,BASIS!$10:$10,0))&amp;":"&amp;ADDRESS(COUNTA(BASIS_Zeilen)+10,MATCH(R_2!T$10,BASIS!$10:$10,0))))),"")</f>
        <v/>
      </c>
      <c r="U24" s="1">
        <f t="array" aca="1" ref="U24" ca="1">IF(ISERROR(MATCH(U$10,$B$11:$B24,0)),MIN(IF(INDIRECT("'R_1'!"&amp;ADDRESS(11,MATCH(R_2!$A24,R_1!$10:$10,0))&amp;":"&amp;ADDRESS(COUNTA(BASIS_Zeilen)+10,MATCH(R_2!$A24,R_1!$10:$10,0)))=1,INDIRECT("'BASIS'!"&amp;ADDRESS(11,MATCH(R_2!U$10,BASIS!$10:$10,0))&amp;":"&amp;ADDRESS(COUNTA(BASIS_Zeilen)+10,MATCH(R_2!U$10,BASIS!$10:$10,0))))),"")</f>
        <v>85</v>
      </c>
      <c r="V24" s="1">
        <f t="array" aca="1" ref="V24" ca="1">IF(ISERROR(MATCH(V$10,$B$11:$B24,0)),MIN(IF(INDIRECT("'R_1'!"&amp;ADDRESS(11,MATCH(R_2!$A24,R_1!$10:$10,0))&amp;":"&amp;ADDRESS(COUNTA(BASIS_Zeilen)+10,MATCH(R_2!$A24,R_1!$10:$10,0)))=1,INDIRECT("'BASIS'!"&amp;ADDRESS(11,MATCH(R_2!V$10,BASIS!$10:$10,0))&amp;":"&amp;ADDRESS(COUNTA(BASIS_Zeilen)+10,MATCH(R_2!V$10,BASIS!$10:$10,0))))),"")</f>
        <v>110</v>
      </c>
      <c r="W24" s="1">
        <f t="array" aca="1" ref="W24" ca="1">IF(ISERROR(MATCH(W$10,$B$11:$B24,0)),MIN(IF(INDIRECT("'R_1'!"&amp;ADDRESS(11,MATCH(R_2!$A24,R_1!$10:$10,0))&amp;":"&amp;ADDRESS(COUNTA(BASIS_Zeilen)+10,MATCH(R_2!$A24,R_1!$10:$10,0)))=1,INDIRECT("'BASIS'!"&amp;ADDRESS(11,MATCH(R_2!W$10,BASIS!$10:$10,0))&amp;":"&amp;ADDRESS(COUNTA(BASIS_Zeilen)+10,MATCH(R_2!W$10,BASIS!$10:$10,0))))),"")</f>
        <v>60</v>
      </c>
      <c r="X24" s="1" t="str">
        <f t="array" aca="1" ref="X24" ca="1">IF(ISERROR(MATCH(X$10,$B$11:$B24,0)),MIN(IF(INDIRECT("'R_1'!"&amp;ADDRESS(11,MATCH(R_2!$A24,R_1!$10:$10,0))&amp;":"&amp;ADDRESS(COUNTA(BASIS_Zeilen)+10,MATCH(R_2!$A24,R_1!$10:$10,0)))=1,INDIRECT("'BASIS'!"&amp;ADDRESS(11,MATCH(R_2!X$10,BASIS!$10:$10,0))&amp;":"&amp;ADDRESS(COUNTA(BASIS_Zeilen)+10,MATCH(R_2!X$10,BASIS!$10:$10,0))))),"")</f>
        <v/>
      </c>
      <c r="Y24" s="1" t="str">
        <f t="array" aca="1" ref="Y24" ca="1">IF(ISERROR(MATCH(Y$10,$B$11:$B24,0)),MIN(IF(INDIRECT("'R_1'!"&amp;ADDRESS(11,MATCH(R_2!$A24,R_1!$10:$10,0))&amp;":"&amp;ADDRESS(COUNTA(BASIS_Zeilen)+10,MATCH(R_2!$A24,R_1!$10:$10,0)))=1,INDIRECT("'BASIS'!"&amp;ADDRESS(11,MATCH(R_2!Y$10,BASIS!$10:$10,0))&amp;":"&amp;ADDRESS(COUNTA(BASIS_Zeilen)+10,MATCH(R_2!Y$10,BASIS!$10:$10,0))))),"")</f>
        <v/>
      </c>
      <c r="Z24" s="1" t="str">
        <f t="array" aca="1" ref="Z24" ca="1">IF(ISERROR(MATCH(Z$10,$B$11:$B24,0)),MIN(IF(INDIRECT("'R_1'!"&amp;ADDRESS(11,MATCH(R_2!$A24,R_1!$10:$10,0))&amp;":"&amp;ADDRESS(COUNTA(BASIS_Zeilen)+10,MATCH(R_2!$A24,R_1!$10:$10,0)))=1,INDIRECT("'BASIS'!"&amp;ADDRESS(11,MATCH(R_2!Z$10,BASIS!$10:$10,0))&amp;":"&amp;ADDRESS(COUNTA(BASIS_Zeilen)+10,MATCH(R_2!Z$10,BASIS!$10:$10,0))))),"")</f>
        <v/>
      </c>
      <c r="AA24" s="1" t="str">
        <f t="array" aca="1" ref="AA24" ca="1">IF(ISERROR(MATCH(AA$10,$B$11:$B24,0)),MIN(IF(INDIRECT("'R_1'!"&amp;ADDRESS(11,MATCH(R_2!$A24,R_1!$10:$10,0))&amp;":"&amp;ADDRESS(COUNTA(BASIS_Zeilen)+10,MATCH(R_2!$A24,R_1!$10:$10,0)))=1,INDIRECT("'BASIS'!"&amp;ADDRESS(11,MATCH(R_2!AA$10,BASIS!$10:$10,0))&amp;":"&amp;ADDRESS(COUNTA(BASIS_Zeilen)+10,MATCH(R_2!AA$10,BASIS!$10:$10,0))))),"")</f>
        <v/>
      </c>
      <c r="AB24" s="1">
        <f t="array" aca="1" ref="AB24" ca="1">IF(ISERROR(MATCH(AB$10,$B$11:$B24,0)),MIN(IF(INDIRECT("'R_1'!"&amp;ADDRESS(11,MATCH(R_2!$A24,R_1!$10:$10,0))&amp;":"&amp;ADDRESS(COUNTA(BASIS_Zeilen)+10,MATCH(R_2!$A24,R_1!$10:$10,0)))=1,INDIRECT("'BASIS'!"&amp;ADDRESS(11,MATCH(R_2!AB$10,BASIS!$10:$10,0))&amp;":"&amp;ADDRESS(COUNTA(BASIS_Zeilen)+10,MATCH(R_2!AB$10,BASIS!$10:$10,0))))),"")</f>
        <v>61</v>
      </c>
      <c r="AC24" s="1">
        <f t="array" aca="1" ref="AC24" ca="1">IF(ISERROR(MATCH(AC$10,$B$11:$B24,0)),MIN(IF(INDIRECT("'R_1'!"&amp;ADDRESS(11,MATCH(R_2!$A24,R_1!$10:$10,0))&amp;":"&amp;ADDRESS(COUNTA(BASIS_Zeilen)+10,MATCH(R_2!$A24,R_1!$10:$10,0)))=1,INDIRECT("'BASIS'!"&amp;ADDRESS(11,MATCH(R_2!AC$10,BASIS!$10:$10,0))&amp;":"&amp;ADDRESS(COUNTA(BASIS_Zeilen)+10,MATCH(R_2!AC$10,BASIS!$10:$10,0))))),"")</f>
        <v>60</v>
      </c>
      <c r="AD24" s="1">
        <f t="array" aca="1" ref="AD24" ca="1">IF(ISERROR(MATCH(AD$10,$B$11:$B24,0)),MIN(IF(INDIRECT("'R_1'!"&amp;ADDRESS(11,MATCH(R_2!$A24,R_1!$10:$10,0))&amp;":"&amp;ADDRESS(COUNTA(BASIS_Zeilen)+10,MATCH(R_2!$A24,R_1!$10:$10,0)))=1,INDIRECT("'BASIS'!"&amp;ADDRESS(11,MATCH(R_2!AD$10,BASIS!$10:$10,0))&amp;":"&amp;ADDRESS(COUNTA(BASIS_Zeilen)+10,MATCH(R_2!AD$10,BASIS!$10:$10,0))))),"")</f>
        <v>103</v>
      </c>
      <c r="AE24" s="1">
        <f t="array" aca="1" ref="AE24" ca="1">IF(ISERROR(MATCH(AE$10,$B$11:$B24,0)),MIN(IF(INDIRECT("'R_1'!"&amp;ADDRESS(11,MATCH(R_2!$A24,R_1!$10:$10,0))&amp;":"&amp;ADDRESS(COUNTA(BASIS_Zeilen)+10,MATCH(R_2!$A24,R_1!$10:$10,0)))=1,INDIRECT("'BASIS'!"&amp;ADDRESS(11,MATCH(R_2!AE$10,BASIS!$10:$10,0))&amp;":"&amp;ADDRESS(COUNTA(BASIS_Zeilen)+10,MATCH(R_2!AE$10,BASIS!$10:$10,0))))),"")</f>
        <v>74</v>
      </c>
      <c r="AF24" s="1">
        <f t="array" aca="1" ref="AF24" ca="1">IF(ISERROR(MATCH(AF$10,$B$11:$B24,0)),MIN(IF(INDIRECT("'R_1'!"&amp;ADDRESS(11,MATCH(R_2!$A24,R_1!$10:$10,0))&amp;":"&amp;ADDRESS(COUNTA(BASIS_Zeilen)+10,MATCH(R_2!$A24,R_1!$10:$10,0)))=1,INDIRECT("'BASIS'!"&amp;ADDRESS(11,MATCH(R_2!AF$10,BASIS!$10:$10,0))&amp;":"&amp;ADDRESS(COUNTA(BASIS_Zeilen)+10,MATCH(R_2!AF$10,BASIS!$10:$10,0))))),"")</f>
        <v>60</v>
      </c>
      <c r="AG24" s="1">
        <f t="array" aca="1" ref="AG24" ca="1">IF(ISERROR(MATCH(AG$10,$B$11:$B24,0)),MIN(IF(INDIRECT("'R_1'!"&amp;ADDRESS(11,MATCH(R_2!$A24,R_1!$10:$10,0))&amp;":"&amp;ADDRESS(COUNTA(BASIS_Zeilen)+10,MATCH(R_2!$A24,R_1!$10:$10,0)))=1,INDIRECT("'BASIS'!"&amp;ADDRESS(11,MATCH(R_2!AG$10,BASIS!$10:$10,0))&amp;":"&amp;ADDRESS(COUNTA(BASIS_Zeilen)+10,MATCH(R_2!AG$10,BASIS!$10:$10,0))))),"")</f>
        <v>128</v>
      </c>
      <c r="AH24" s="1">
        <f t="array" aca="1" ref="AH24" ca="1">IF(ISERROR(MATCH(AH$10,$B$11:$B24,0)),MIN(IF(INDIRECT("'R_1'!"&amp;ADDRESS(11,MATCH(R_2!$A24,R_1!$10:$10,0))&amp;":"&amp;ADDRESS(COUNTA(BASIS_Zeilen)+10,MATCH(R_2!$A24,R_1!$10:$10,0)))=1,INDIRECT("'BASIS'!"&amp;ADDRESS(11,MATCH(R_2!AH$10,BASIS!$10:$10,0))&amp;":"&amp;ADDRESS(COUNTA(BASIS_Zeilen)+10,MATCH(R_2!AH$10,BASIS!$10:$10,0))))),"")</f>
        <v>105</v>
      </c>
      <c r="AI24" s="1">
        <f t="array" aca="1" ref="AI24" ca="1">IF(ISERROR(MATCH(AI$10,$B$11:$B24,0)),MIN(IF(INDIRECT("'R_1'!"&amp;ADDRESS(11,MATCH(R_2!$A24,R_1!$10:$10,0))&amp;":"&amp;ADDRESS(COUNTA(BASIS_Zeilen)+10,MATCH(R_2!$A24,R_1!$10:$10,0)))=1,INDIRECT("'BASIS'!"&amp;ADDRESS(11,MATCH(R_2!AI$10,BASIS!$10:$10,0))&amp;":"&amp;ADDRESS(COUNTA(BASIS_Zeilen)+10,MATCH(R_2!AI$10,BASIS!$10:$10,0))))),"")</f>
        <v>103</v>
      </c>
    </row>
    <row r="25" spans="1:35">
      <c r="A25" s="1">
        <f t="shared" si="1"/>
        <v>15</v>
      </c>
      <c r="B25" s="1" t="str">
        <f t="shared" ca="1" si="2"/>
        <v>Produkt 7</v>
      </c>
      <c r="C25" s="1">
        <f t="array" aca="1" ref="C25" ca="1">IF(ISERROR(MATCH(C$10,$B$11:$B25,0)),MIN(IF(INDIRECT("'R_1'!"&amp;ADDRESS(11,MATCH(R_2!$A25,R_1!$10:$10,0))&amp;":"&amp;ADDRESS(COUNTA(BASIS_Zeilen)+10,MATCH(R_2!$A25,R_1!$10:$10,0)))=1,INDIRECT("'BASIS'!"&amp;ADDRESS(11,MATCH(R_2!C$10,BASIS!$10:$10,0))&amp;":"&amp;ADDRESS(COUNTA(BASIS_Zeilen)+10,MATCH(R_2!C$10,BASIS!$10:$10,0))))),"")</f>
        <v>60</v>
      </c>
      <c r="D25" s="1">
        <f t="array" aca="1" ref="D25" ca="1">IF(ISERROR(MATCH(D$10,$B$11:$B25,0)),MIN(IF(INDIRECT("'R_1'!"&amp;ADDRESS(11,MATCH(R_2!$A25,R_1!$10:$10,0))&amp;":"&amp;ADDRESS(COUNTA(BASIS_Zeilen)+10,MATCH(R_2!$A25,R_1!$10:$10,0)))=1,INDIRECT("'BASIS'!"&amp;ADDRESS(11,MATCH(R_2!D$10,BASIS!$10:$10,0))&amp;":"&amp;ADDRESS(COUNTA(BASIS_Zeilen)+10,MATCH(R_2!D$10,BASIS!$10:$10,0))))),"")</f>
        <v>81</v>
      </c>
      <c r="E25" s="1">
        <f t="array" aca="1" ref="E25" ca="1">IF(ISERROR(MATCH(E$10,$B$11:$B25,0)),MIN(IF(INDIRECT("'R_1'!"&amp;ADDRESS(11,MATCH(R_2!$A25,R_1!$10:$10,0))&amp;":"&amp;ADDRESS(COUNTA(BASIS_Zeilen)+10,MATCH(R_2!$A25,R_1!$10:$10,0)))=1,INDIRECT("'BASIS'!"&amp;ADDRESS(11,MATCH(R_2!E$10,BASIS!$10:$10,0))&amp;":"&amp;ADDRESS(COUNTA(BASIS_Zeilen)+10,MATCH(R_2!E$10,BASIS!$10:$10,0))))),"")</f>
        <v>74</v>
      </c>
      <c r="F25" s="1" t="str">
        <f t="array" aca="1" ref="F25" ca="1">IF(ISERROR(MATCH(F$10,$B$11:$B25,0)),MIN(IF(INDIRECT("'R_1'!"&amp;ADDRESS(11,MATCH(R_2!$A25,R_1!$10:$10,0))&amp;":"&amp;ADDRESS(COUNTA(BASIS_Zeilen)+10,MATCH(R_2!$A25,R_1!$10:$10,0)))=1,INDIRECT("'BASIS'!"&amp;ADDRESS(11,MATCH(R_2!F$10,BASIS!$10:$10,0))&amp;":"&amp;ADDRESS(COUNTA(BASIS_Zeilen)+10,MATCH(R_2!F$10,BASIS!$10:$10,0))))),"")</f>
        <v/>
      </c>
      <c r="G25" s="1">
        <f t="array" aca="1" ref="G25" ca="1">IF(ISERROR(MATCH(G$10,$B$11:$B25,0)),MIN(IF(INDIRECT("'R_1'!"&amp;ADDRESS(11,MATCH(R_2!$A25,R_1!$10:$10,0))&amp;":"&amp;ADDRESS(COUNTA(BASIS_Zeilen)+10,MATCH(R_2!$A25,R_1!$10:$10,0)))=1,INDIRECT("'BASIS'!"&amp;ADDRESS(11,MATCH(R_2!G$10,BASIS!$10:$10,0))&amp;":"&amp;ADDRESS(COUNTA(BASIS_Zeilen)+10,MATCH(R_2!G$10,BASIS!$10:$10,0))))),"")</f>
        <v>110</v>
      </c>
      <c r="H25" s="1" t="str">
        <f t="array" aca="1" ref="H25" ca="1">IF(ISERROR(MATCH(H$10,$B$11:$B25,0)),MIN(IF(INDIRECT("'R_1'!"&amp;ADDRESS(11,MATCH(R_2!$A25,R_1!$10:$10,0))&amp;":"&amp;ADDRESS(COUNTA(BASIS_Zeilen)+10,MATCH(R_2!$A25,R_1!$10:$10,0)))=1,INDIRECT("'BASIS'!"&amp;ADDRESS(11,MATCH(R_2!H$10,BASIS!$10:$10,0))&amp;":"&amp;ADDRESS(COUNTA(BASIS_Zeilen)+10,MATCH(R_2!H$10,BASIS!$10:$10,0))))),"")</f>
        <v/>
      </c>
      <c r="I25" s="1" t="str">
        <f t="array" aca="1" ref="I25" ca="1">IF(ISERROR(MATCH(I$10,$B$11:$B25,0)),MIN(IF(INDIRECT("'R_1'!"&amp;ADDRESS(11,MATCH(R_2!$A25,R_1!$10:$10,0))&amp;":"&amp;ADDRESS(COUNTA(BASIS_Zeilen)+10,MATCH(R_2!$A25,R_1!$10:$10,0)))=1,INDIRECT("'BASIS'!"&amp;ADDRESS(11,MATCH(R_2!I$10,BASIS!$10:$10,0))&amp;":"&amp;ADDRESS(COUNTA(BASIS_Zeilen)+10,MATCH(R_2!I$10,BASIS!$10:$10,0))))),"")</f>
        <v/>
      </c>
      <c r="J25" s="1" t="str">
        <f t="array" aca="1" ref="J25" ca="1">IF(ISERROR(MATCH(J$10,$B$11:$B25,0)),MIN(IF(INDIRECT("'R_1'!"&amp;ADDRESS(11,MATCH(R_2!$A25,R_1!$10:$10,0))&amp;":"&amp;ADDRESS(COUNTA(BASIS_Zeilen)+10,MATCH(R_2!$A25,R_1!$10:$10,0)))=1,INDIRECT("'BASIS'!"&amp;ADDRESS(11,MATCH(R_2!J$10,BASIS!$10:$10,0))&amp;":"&amp;ADDRESS(COUNTA(BASIS_Zeilen)+10,MATCH(R_2!J$10,BASIS!$10:$10,0))))),"")</f>
        <v/>
      </c>
      <c r="K25" s="1">
        <f t="array" aca="1" ref="K25" ca="1">IF(ISERROR(MATCH(K$10,$B$11:$B25,0)),MIN(IF(INDIRECT("'R_1'!"&amp;ADDRESS(11,MATCH(R_2!$A25,R_1!$10:$10,0))&amp;":"&amp;ADDRESS(COUNTA(BASIS_Zeilen)+10,MATCH(R_2!$A25,R_1!$10:$10,0)))=1,INDIRECT("'BASIS'!"&amp;ADDRESS(11,MATCH(R_2!K$10,BASIS!$10:$10,0))&amp;":"&amp;ADDRESS(COUNTA(BASIS_Zeilen)+10,MATCH(R_2!K$10,BASIS!$10:$10,0))))),"")</f>
        <v>75</v>
      </c>
      <c r="L25" s="1" t="str">
        <f t="array" aca="1" ref="L25" ca="1">IF(ISERROR(MATCH(L$10,$B$11:$B25,0)),MIN(IF(INDIRECT("'R_1'!"&amp;ADDRESS(11,MATCH(R_2!$A25,R_1!$10:$10,0))&amp;":"&amp;ADDRESS(COUNTA(BASIS_Zeilen)+10,MATCH(R_2!$A25,R_1!$10:$10,0)))=1,INDIRECT("'BASIS'!"&amp;ADDRESS(11,MATCH(R_2!L$10,BASIS!$10:$10,0))&amp;":"&amp;ADDRESS(COUNTA(BASIS_Zeilen)+10,MATCH(R_2!L$10,BASIS!$10:$10,0))))),"")</f>
        <v/>
      </c>
      <c r="M25" s="1" t="str">
        <f t="array" aca="1" ref="M25" ca="1">IF(ISERROR(MATCH(M$10,$B$11:$B25,0)),MIN(IF(INDIRECT("'R_1'!"&amp;ADDRESS(11,MATCH(R_2!$A25,R_1!$10:$10,0))&amp;":"&amp;ADDRESS(COUNTA(BASIS_Zeilen)+10,MATCH(R_2!$A25,R_1!$10:$10,0)))=1,INDIRECT("'BASIS'!"&amp;ADDRESS(11,MATCH(R_2!M$10,BASIS!$10:$10,0))&amp;":"&amp;ADDRESS(COUNTA(BASIS_Zeilen)+10,MATCH(R_2!M$10,BASIS!$10:$10,0))))),"")</f>
        <v/>
      </c>
      <c r="N25" s="1" t="str">
        <f t="array" aca="1" ref="N25" ca="1">IF(ISERROR(MATCH(N$10,$B$11:$B25,0)),MIN(IF(INDIRECT("'R_1'!"&amp;ADDRESS(11,MATCH(R_2!$A25,R_1!$10:$10,0))&amp;":"&amp;ADDRESS(COUNTA(BASIS_Zeilen)+10,MATCH(R_2!$A25,R_1!$10:$10,0)))=1,INDIRECT("'BASIS'!"&amp;ADDRESS(11,MATCH(R_2!N$10,BASIS!$10:$10,0))&amp;":"&amp;ADDRESS(COUNTA(BASIS_Zeilen)+10,MATCH(R_2!N$10,BASIS!$10:$10,0))))),"")</f>
        <v/>
      </c>
      <c r="O25" s="1" t="str">
        <f t="array" aca="1" ref="O25" ca="1">IF(ISERROR(MATCH(O$10,$B$11:$B25,0)),MIN(IF(INDIRECT("'R_1'!"&amp;ADDRESS(11,MATCH(R_2!$A25,R_1!$10:$10,0))&amp;":"&amp;ADDRESS(COUNTA(BASIS_Zeilen)+10,MATCH(R_2!$A25,R_1!$10:$10,0)))=1,INDIRECT("'BASIS'!"&amp;ADDRESS(11,MATCH(R_2!O$10,BASIS!$10:$10,0))&amp;":"&amp;ADDRESS(COUNTA(BASIS_Zeilen)+10,MATCH(R_2!O$10,BASIS!$10:$10,0))))),"")</f>
        <v/>
      </c>
      <c r="P25" s="1" t="str">
        <f t="array" aca="1" ref="P25" ca="1">IF(ISERROR(MATCH(P$10,$B$11:$B25,0)),MIN(IF(INDIRECT("'R_1'!"&amp;ADDRESS(11,MATCH(R_2!$A25,R_1!$10:$10,0))&amp;":"&amp;ADDRESS(COUNTA(BASIS_Zeilen)+10,MATCH(R_2!$A25,R_1!$10:$10,0)))=1,INDIRECT("'BASIS'!"&amp;ADDRESS(11,MATCH(R_2!P$10,BASIS!$10:$10,0))&amp;":"&amp;ADDRESS(COUNTA(BASIS_Zeilen)+10,MATCH(R_2!P$10,BASIS!$10:$10,0))))),"")</f>
        <v/>
      </c>
      <c r="Q25" s="1">
        <f t="array" aca="1" ref="Q25" ca="1">IF(ISERROR(MATCH(Q$10,$B$11:$B25,0)),MIN(IF(INDIRECT("'R_1'!"&amp;ADDRESS(11,MATCH(R_2!$A25,R_1!$10:$10,0))&amp;":"&amp;ADDRESS(COUNTA(BASIS_Zeilen)+10,MATCH(R_2!$A25,R_1!$10:$10,0)))=1,INDIRECT("'BASIS'!"&amp;ADDRESS(11,MATCH(R_2!Q$10,BASIS!$10:$10,0))&amp;":"&amp;ADDRESS(COUNTA(BASIS_Zeilen)+10,MATCH(R_2!Q$10,BASIS!$10:$10,0))))),"")</f>
        <v>85</v>
      </c>
      <c r="R25" s="1">
        <f t="array" aca="1" ref="R25" ca="1">IF(ISERROR(MATCH(R$10,$B$11:$B25,0)),MIN(IF(INDIRECT("'R_1'!"&amp;ADDRESS(11,MATCH(R_2!$A25,R_1!$10:$10,0))&amp;":"&amp;ADDRESS(COUNTA(BASIS_Zeilen)+10,MATCH(R_2!$A25,R_1!$10:$10,0)))=1,INDIRECT("'BASIS'!"&amp;ADDRESS(11,MATCH(R_2!R$10,BASIS!$10:$10,0))&amp;":"&amp;ADDRESS(COUNTA(BASIS_Zeilen)+10,MATCH(R_2!R$10,BASIS!$10:$10,0))))),"")</f>
        <v>11</v>
      </c>
      <c r="S25" s="1" t="str">
        <f t="array" aca="1" ref="S25" ca="1">IF(ISERROR(MATCH(S$10,$B$11:$B25,0)),MIN(IF(INDIRECT("'R_1'!"&amp;ADDRESS(11,MATCH(R_2!$A25,R_1!$10:$10,0))&amp;":"&amp;ADDRESS(COUNTA(BASIS_Zeilen)+10,MATCH(R_2!$A25,R_1!$10:$10,0)))=1,INDIRECT("'BASIS'!"&amp;ADDRESS(11,MATCH(R_2!S$10,BASIS!$10:$10,0))&amp;":"&amp;ADDRESS(COUNTA(BASIS_Zeilen)+10,MATCH(R_2!S$10,BASIS!$10:$10,0))))),"")</f>
        <v/>
      </c>
      <c r="T25" s="1" t="str">
        <f t="array" aca="1" ref="T25" ca="1">IF(ISERROR(MATCH(T$10,$B$11:$B25,0)),MIN(IF(INDIRECT("'R_1'!"&amp;ADDRESS(11,MATCH(R_2!$A25,R_1!$10:$10,0))&amp;":"&amp;ADDRESS(COUNTA(BASIS_Zeilen)+10,MATCH(R_2!$A25,R_1!$10:$10,0)))=1,INDIRECT("'BASIS'!"&amp;ADDRESS(11,MATCH(R_2!T$10,BASIS!$10:$10,0))&amp;":"&amp;ADDRESS(COUNTA(BASIS_Zeilen)+10,MATCH(R_2!T$10,BASIS!$10:$10,0))))),"")</f>
        <v/>
      </c>
      <c r="U25" s="1">
        <f t="array" aca="1" ref="U25" ca="1">IF(ISERROR(MATCH(U$10,$B$11:$B25,0)),MIN(IF(INDIRECT("'R_1'!"&amp;ADDRESS(11,MATCH(R_2!$A25,R_1!$10:$10,0))&amp;":"&amp;ADDRESS(COUNTA(BASIS_Zeilen)+10,MATCH(R_2!$A25,R_1!$10:$10,0)))=1,INDIRECT("'BASIS'!"&amp;ADDRESS(11,MATCH(R_2!U$10,BASIS!$10:$10,0))&amp;":"&amp;ADDRESS(COUNTA(BASIS_Zeilen)+10,MATCH(R_2!U$10,BASIS!$10:$10,0))))),"")</f>
        <v>85</v>
      </c>
      <c r="V25" s="1">
        <f t="array" aca="1" ref="V25" ca="1">IF(ISERROR(MATCH(V$10,$B$11:$B25,0)),MIN(IF(INDIRECT("'R_1'!"&amp;ADDRESS(11,MATCH(R_2!$A25,R_1!$10:$10,0))&amp;":"&amp;ADDRESS(COUNTA(BASIS_Zeilen)+10,MATCH(R_2!$A25,R_1!$10:$10,0)))=1,INDIRECT("'BASIS'!"&amp;ADDRESS(11,MATCH(R_2!V$10,BASIS!$10:$10,0))&amp;":"&amp;ADDRESS(COUNTA(BASIS_Zeilen)+10,MATCH(R_2!V$10,BASIS!$10:$10,0))))),"")</f>
        <v>110</v>
      </c>
      <c r="W25" s="1">
        <f t="array" aca="1" ref="W25" ca="1">IF(ISERROR(MATCH(W$10,$B$11:$B25,0)),MIN(IF(INDIRECT("'R_1'!"&amp;ADDRESS(11,MATCH(R_2!$A25,R_1!$10:$10,0))&amp;":"&amp;ADDRESS(COUNTA(BASIS_Zeilen)+10,MATCH(R_2!$A25,R_1!$10:$10,0)))=1,INDIRECT("'BASIS'!"&amp;ADDRESS(11,MATCH(R_2!W$10,BASIS!$10:$10,0))&amp;":"&amp;ADDRESS(COUNTA(BASIS_Zeilen)+10,MATCH(R_2!W$10,BASIS!$10:$10,0))))),"")</f>
        <v>60</v>
      </c>
      <c r="X25" s="1" t="str">
        <f t="array" aca="1" ref="X25" ca="1">IF(ISERROR(MATCH(X$10,$B$11:$B25,0)),MIN(IF(INDIRECT("'R_1'!"&amp;ADDRESS(11,MATCH(R_2!$A25,R_1!$10:$10,0))&amp;":"&amp;ADDRESS(COUNTA(BASIS_Zeilen)+10,MATCH(R_2!$A25,R_1!$10:$10,0)))=1,INDIRECT("'BASIS'!"&amp;ADDRESS(11,MATCH(R_2!X$10,BASIS!$10:$10,0))&amp;":"&amp;ADDRESS(COUNTA(BASIS_Zeilen)+10,MATCH(R_2!X$10,BASIS!$10:$10,0))))),"")</f>
        <v/>
      </c>
      <c r="Y25" s="1" t="str">
        <f t="array" aca="1" ref="Y25" ca="1">IF(ISERROR(MATCH(Y$10,$B$11:$B25,0)),MIN(IF(INDIRECT("'R_1'!"&amp;ADDRESS(11,MATCH(R_2!$A25,R_1!$10:$10,0))&amp;":"&amp;ADDRESS(COUNTA(BASIS_Zeilen)+10,MATCH(R_2!$A25,R_1!$10:$10,0)))=1,INDIRECT("'BASIS'!"&amp;ADDRESS(11,MATCH(R_2!Y$10,BASIS!$10:$10,0))&amp;":"&amp;ADDRESS(COUNTA(BASIS_Zeilen)+10,MATCH(R_2!Y$10,BASIS!$10:$10,0))))),"")</f>
        <v/>
      </c>
      <c r="Z25" s="1" t="str">
        <f t="array" aca="1" ref="Z25" ca="1">IF(ISERROR(MATCH(Z$10,$B$11:$B25,0)),MIN(IF(INDIRECT("'R_1'!"&amp;ADDRESS(11,MATCH(R_2!$A25,R_1!$10:$10,0))&amp;":"&amp;ADDRESS(COUNTA(BASIS_Zeilen)+10,MATCH(R_2!$A25,R_1!$10:$10,0)))=1,INDIRECT("'BASIS'!"&amp;ADDRESS(11,MATCH(R_2!Z$10,BASIS!$10:$10,0))&amp;":"&amp;ADDRESS(COUNTA(BASIS_Zeilen)+10,MATCH(R_2!Z$10,BASIS!$10:$10,0))))),"")</f>
        <v/>
      </c>
      <c r="AA25" s="1" t="str">
        <f t="array" aca="1" ref="AA25" ca="1">IF(ISERROR(MATCH(AA$10,$B$11:$B25,0)),MIN(IF(INDIRECT("'R_1'!"&amp;ADDRESS(11,MATCH(R_2!$A25,R_1!$10:$10,0))&amp;":"&amp;ADDRESS(COUNTA(BASIS_Zeilen)+10,MATCH(R_2!$A25,R_1!$10:$10,0)))=1,INDIRECT("'BASIS'!"&amp;ADDRESS(11,MATCH(R_2!AA$10,BASIS!$10:$10,0))&amp;":"&amp;ADDRESS(COUNTA(BASIS_Zeilen)+10,MATCH(R_2!AA$10,BASIS!$10:$10,0))))),"")</f>
        <v/>
      </c>
      <c r="AB25" s="1">
        <f t="array" aca="1" ref="AB25" ca="1">IF(ISERROR(MATCH(AB$10,$B$11:$B25,0)),MIN(IF(INDIRECT("'R_1'!"&amp;ADDRESS(11,MATCH(R_2!$A25,R_1!$10:$10,0))&amp;":"&amp;ADDRESS(COUNTA(BASIS_Zeilen)+10,MATCH(R_2!$A25,R_1!$10:$10,0)))=1,INDIRECT("'BASIS'!"&amp;ADDRESS(11,MATCH(R_2!AB$10,BASIS!$10:$10,0))&amp;":"&amp;ADDRESS(COUNTA(BASIS_Zeilen)+10,MATCH(R_2!AB$10,BASIS!$10:$10,0))))),"")</f>
        <v>61</v>
      </c>
      <c r="AC25" s="1">
        <f t="array" aca="1" ref="AC25" ca="1">IF(ISERROR(MATCH(AC$10,$B$11:$B25,0)),MIN(IF(INDIRECT("'R_1'!"&amp;ADDRESS(11,MATCH(R_2!$A25,R_1!$10:$10,0))&amp;":"&amp;ADDRESS(COUNTA(BASIS_Zeilen)+10,MATCH(R_2!$A25,R_1!$10:$10,0)))=1,INDIRECT("'BASIS'!"&amp;ADDRESS(11,MATCH(R_2!AC$10,BASIS!$10:$10,0))&amp;":"&amp;ADDRESS(COUNTA(BASIS_Zeilen)+10,MATCH(R_2!AC$10,BASIS!$10:$10,0))))),"")</f>
        <v>60</v>
      </c>
      <c r="AD25" s="1">
        <f t="array" aca="1" ref="AD25" ca="1">IF(ISERROR(MATCH(AD$10,$B$11:$B25,0)),MIN(IF(INDIRECT("'R_1'!"&amp;ADDRESS(11,MATCH(R_2!$A25,R_1!$10:$10,0))&amp;":"&amp;ADDRESS(COUNTA(BASIS_Zeilen)+10,MATCH(R_2!$A25,R_1!$10:$10,0)))=1,INDIRECT("'BASIS'!"&amp;ADDRESS(11,MATCH(R_2!AD$10,BASIS!$10:$10,0))&amp;":"&amp;ADDRESS(COUNTA(BASIS_Zeilen)+10,MATCH(R_2!AD$10,BASIS!$10:$10,0))))),"")</f>
        <v>103</v>
      </c>
      <c r="AE25" s="1">
        <f t="array" aca="1" ref="AE25" ca="1">IF(ISERROR(MATCH(AE$10,$B$11:$B25,0)),MIN(IF(INDIRECT("'R_1'!"&amp;ADDRESS(11,MATCH(R_2!$A25,R_1!$10:$10,0))&amp;":"&amp;ADDRESS(COUNTA(BASIS_Zeilen)+10,MATCH(R_2!$A25,R_1!$10:$10,0)))=1,INDIRECT("'BASIS'!"&amp;ADDRESS(11,MATCH(R_2!AE$10,BASIS!$10:$10,0))&amp;":"&amp;ADDRESS(COUNTA(BASIS_Zeilen)+10,MATCH(R_2!AE$10,BASIS!$10:$10,0))))),"")</f>
        <v>74</v>
      </c>
      <c r="AF25" s="1">
        <f t="array" aca="1" ref="AF25" ca="1">IF(ISERROR(MATCH(AF$10,$B$11:$B25,0)),MIN(IF(INDIRECT("'R_1'!"&amp;ADDRESS(11,MATCH(R_2!$A25,R_1!$10:$10,0))&amp;":"&amp;ADDRESS(COUNTA(BASIS_Zeilen)+10,MATCH(R_2!$A25,R_1!$10:$10,0)))=1,INDIRECT("'BASIS'!"&amp;ADDRESS(11,MATCH(R_2!AF$10,BASIS!$10:$10,0))&amp;":"&amp;ADDRESS(COUNTA(BASIS_Zeilen)+10,MATCH(R_2!AF$10,BASIS!$10:$10,0))))),"")</f>
        <v>60</v>
      </c>
      <c r="AG25" s="1">
        <f t="array" aca="1" ref="AG25" ca="1">IF(ISERROR(MATCH(AG$10,$B$11:$B25,0)),MIN(IF(INDIRECT("'R_1'!"&amp;ADDRESS(11,MATCH(R_2!$A25,R_1!$10:$10,0))&amp;":"&amp;ADDRESS(COUNTA(BASIS_Zeilen)+10,MATCH(R_2!$A25,R_1!$10:$10,0)))=1,INDIRECT("'BASIS'!"&amp;ADDRESS(11,MATCH(R_2!AG$10,BASIS!$10:$10,0))&amp;":"&amp;ADDRESS(COUNTA(BASIS_Zeilen)+10,MATCH(R_2!AG$10,BASIS!$10:$10,0))))),"")</f>
        <v>128</v>
      </c>
      <c r="AH25" s="1">
        <f t="array" aca="1" ref="AH25" ca="1">IF(ISERROR(MATCH(AH$10,$B$11:$B25,0)),MIN(IF(INDIRECT("'R_1'!"&amp;ADDRESS(11,MATCH(R_2!$A25,R_1!$10:$10,0))&amp;":"&amp;ADDRESS(COUNTA(BASIS_Zeilen)+10,MATCH(R_2!$A25,R_1!$10:$10,0)))=1,INDIRECT("'BASIS'!"&amp;ADDRESS(11,MATCH(R_2!AH$10,BASIS!$10:$10,0))&amp;":"&amp;ADDRESS(COUNTA(BASIS_Zeilen)+10,MATCH(R_2!AH$10,BASIS!$10:$10,0))))),"")</f>
        <v>105</v>
      </c>
      <c r="AI25" s="1">
        <f t="array" aca="1" ref="AI25" ca="1">IF(ISERROR(MATCH(AI$10,$B$11:$B25,0)),MIN(IF(INDIRECT("'R_1'!"&amp;ADDRESS(11,MATCH(R_2!$A25,R_1!$10:$10,0))&amp;":"&amp;ADDRESS(COUNTA(BASIS_Zeilen)+10,MATCH(R_2!$A25,R_1!$10:$10,0)))=1,INDIRECT("'BASIS'!"&amp;ADDRESS(11,MATCH(R_2!AI$10,BASIS!$10:$10,0))&amp;":"&amp;ADDRESS(COUNTA(BASIS_Zeilen)+10,MATCH(R_2!AI$10,BASIS!$10:$10,0))))),"")</f>
        <v>103</v>
      </c>
    </row>
    <row r="26" spans="1:35">
      <c r="A26" s="1">
        <f t="shared" si="1"/>
        <v>16</v>
      </c>
      <c r="B26" s="1" t="str">
        <f t="shared" ca="1" si="2"/>
        <v>Produkt 3</v>
      </c>
      <c r="C26" s="1">
        <f t="array" aca="1" ref="C26" ca="1">IF(ISERROR(MATCH(C$10,$B$11:$B26,0)),MIN(IF(INDIRECT("'R_1'!"&amp;ADDRESS(11,MATCH(R_2!$A26,R_1!$10:$10,0))&amp;":"&amp;ADDRESS(COUNTA(BASIS_Zeilen)+10,MATCH(R_2!$A26,R_1!$10:$10,0)))=1,INDIRECT("'BASIS'!"&amp;ADDRESS(11,MATCH(R_2!C$10,BASIS!$10:$10,0))&amp;":"&amp;ADDRESS(COUNTA(BASIS_Zeilen)+10,MATCH(R_2!C$10,BASIS!$10:$10,0))))),"")</f>
        <v>60</v>
      </c>
      <c r="D26" s="1">
        <f t="array" aca="1" ref="D26" ca="1">IF(ISERROR(MATCH(D$10,$B$11:$B26,0)),MIN(IF(INDIRECT("'R_1'!"&amp;ADDRESS(11,MATCH(R_2!$A26,R_1!$10:$10,0))&amp;":"&amp;ADDRESS(COUNTA(BASIS_Zeilen)+10,MATCH(R_2!$A26,R_1!$10:$10,0)))=1,INDIRECT("'BASIS'!"&amp;ADDRESS(11,MATCH(R_2!D$10,BASIS!$10:$10,0))&amp;":"&amp;ADDRESS(COUNTA(BASIS_Zeilen)+10,MATCH(R_2!D$10,BASIS!$10:$10,0))))),"")</f>
        <v>81</v>
      </c>
      <c r="E26" s="1" t="str">
        <f t="array" aca="1" ref="E26" ca="1">IF(ISERROR(MATCH(E$10,$B$11:$B26,0)),MIN(IF(INDIRECT("'R_1'!"&amp;ADDRESS(11,MATCH(R_2!$A26,R_1!$10:$10,0))&amp;":"&amp;ADDRESS(COUNTA(BASIS_Zeilen)+10,MATCH(R_2!$A26,R_1!$10:$10,0)))=1,INDIRECT("'BASIS'!"&amp;ADDRESS(11,MATCH(R_2!E$10,BASIS!$10:$10,0))&amp;":"&amp;ADDRESS(COUNTA(BASIS_Zeilen)+10,MATCH(R_2!E$10,BASIS!$10:$10,0))))),"")</f>
        <v/>
      </c>
      <c r="F26" s="1" t="str">
        <f t="array" aca="1" ref="F26" ca="1">IF(ISERROR(MATCH(F$10,$B$11:$B26,0)),MIN(IF(INDIRECT("'R_1'!"&amp;ADDRESS(11,MATCH(R_2!$A26,R_1!$10:$10,0))&amp;":"&amp;ADDRESS(COUNTA(BASIS_Zeilen)+10,MATCH(R_2!$A26,R_1!$10:$10,0)))=1,INDIRECT("'BASIS'!"&amp;ADDRESS(11,MATCH(R_2!F$10,BASIS!$10:$10,0))&amp;":"&amp;ADDRESS(COUNTA(BASIS_Zeilen)+10,MATCH(R_2!F$10,BASIS!$10:$10,0))))),"")</f>
        <v/>
      </c>
      <c r="G26" s="1">
        <f t="array" aca="1" ref="G26" ca="1">IF(ISERROR(MATCH(G$10,$B$11:$B26,0)),MIN(IF(INDIRECT("'R_1'!"&amp;ADDRESS(11,MATCH(R_2!$A26,R_1!$10:$10,0))&amp;":"&amp;ADDRESS(COUNTA(BASIS_Zeilen)+10,MATCH(R_2!$A26,R_1!$10:$10,0)))=1,INDIRECT("'BASIS'!"&amp;ADDRESS(11,MATCH(R_2!G$10,BASIS!$10:$10,0))&amp;":"&amp;ADDRESS(COUNTA(BASIS_Zeilen)+10,MATCH(R_2!G$10,BASIS!$10:$10,0))))),"")</f>
        <v>110</v>
      </c>
      <c r="H26" s="1" t="str">
        <f t="array" aca="1" ref="H26" ca="1">IF(ISERROR(MATCH(H$10,$B$11:$B26,0)),MIN(IF(INDIRECT("'R_1'!"&amp;ADDRESS(11,MATCH(R_2!$A26,R_1!$10:$10,0))&amp;":"&amp;ADDRESS(COUNTA(BASIS_Zeilen)+10,MATCH(R_2!$A26,R_1!$10:$10,0)))=1,INDIRECT("'BASIS'!"&amp;ADDRESS(11,MATCH(R_2!H$10,BASIS!$10:$10,0))&amp;":"&amp;ADDRESS(COUNTA(BASIS_Zeilen)+10,MATCH(R_2!H$10,BASIS!$10:$10,0))))),"")</f>
        <v/>
      </c>
      <c r="I26" s="1" t="str">
        <f t="array" aca="1" ref="I26" ca="1">IF(ISERROR(MATCH(I$10,$B$11:$B26,0)),MIN(IF(INDIRECT("'R_1'!"&amp;ADDRESS(11,MATCH(R_2!$A26,R_1!$10:$10,0))&amp;":"&amp;ADDRESS(COUNTA(BASIS_Zeilen)+10,MATCH(R_2!$A26,R_1!$10:$10,0)))=1,INDIRECT("'BASIS'!"&amp;ADDRESS(11,MATCH(R_2!I$10,BASIS!$10:$10,0))&amp;":"&amp;ADDRESS(COUNTA(BASIS_Zeilen)+10,MATCH(R_2!I$10,BASIS!$10:$10,0))))),"")</f>
        <v/>
      </c>
      <c r="J26" s="1" t="str">
        <f t="array" aca="1" ref="J26" ca="1">IF(ISERROR(MATCH(J$10,$B$11:$B26,0)),MIN(IF(INDIRECT("'R_1'!"&amp;ADDRESS(11,MATCH(R_2!$A26,R_1!$10:$10,0))&amp;":"&amp;ADDRESS(COUNTA(BASIS_Zeilen)+10,MATCH(R_2!$A26,R_1!$10:$10,0)))=1,INDIRECT("'BASIS'!"&amp;ADDRESS(11,MATCH(R_2!J$10,BASIS!$10:$10,0))&amp;":"&amp;ADDRESS(COUNTA(BASIS_Zeilen)+10,MATCH(R_2!J$10,BASIS!$10:$10,0))))),"")</f>
        <v/>
      </c>
      <c r="K26" s="1">
        <f t="array" aca="1" ref="K26" ca="1">IF(ISERROR(MATCH(K$10,$B$11:$B26,0)),MIN(IF(INDIRECT("'R_1'!"&amp;ADDRESS(11,MATCH(R_2!$A26,R_1!$10:$10,0))&amp;":"&amp;ADDRESS(COUNTA(BASIS_Zeilen)+10,MATCH(R_2!$A26,R_1!$10:$10,0)))=1,INDIRECT("'BASIS'!"&amp;ADDRESS(11,MATCH(R_2!K$10,BASIS!$10:$10,0))&amp;":"&amp;ADDRESS(COUNTA(BASIS_Zeilen)+10,MATCH(R_2!K$10,BASIS!$10:$10,0))))),"")</f>
        <v>75</v>
      </c>
      <c r="L26" s="1" t="str">
        <f t="array" aca="1" ref="L26" ca="1">IF(ISERROR(MATCH(L$10,$B$11:$B26,0)),MIN(IF(INDIRECT("'R_1'!"&amp;ADDRESS(11,MATCH(R_2!$A26,R_1!$10:$10,0))&amp;":"&amp;ADDRESS(COUNTA(BASIS_Zeilen)+10,MATCH(R_2!$A26,R_1!$10:$10,0)))=1,INDIRECT("'BASIS'!"&amp;ADDRESS(11,MATCH(R_2!L$10,BASIS!$10:$10,0))&amp;":"&amp;ADDRESS(COUNTA(BASIS_Zeilen)+10,MATCH(R_2!L$10,BASIS!$10:$10,0))))),"")</f>
        <v/>
      </c>
      <c r="M26" s="1" t="str">
        <f t="array" aca="1" ref="M26" ca="1">IF(ISERROR(MATCH(M$10,$B$11:$B26,0)),MIN(IF(INDIRECT("'R_1'!"&amp;ADDRESS(11,MATCH(R_2!$A26,R_1!$10:$10,0))&amp;":"&amp;ADDRESS(COUNTA(BASIS_Zeilen)+10,MATCH(R_2!$A26,R_1!$10:$10,0)))=1,INDIRECT("'BASIS'!"&amp;ADDRESS(11,MATCH(R_2!M$10,BASIS!$10:$10,0))&amp;":"&amp;ADDRESS(COUNTA(BASIS_Zeilen)+10,MATCH(R_2!M$10,BASIS!$10:$10,0))))),"")</f>
        <v/>
      </c>
      <c r="N26" s="1" t="str">
        <f t="array" aca="1" ref="N26" ca="1">IF(ISERROR(MATCH(N$10,$B$11:$B26,0)),MIN(IF(INDIRECT("'R_1'!"&amp;ADDRESS(11,MATCH(R_2!$A26,R_1!$10:$10,0))&amp;":"&amp;ADDRESS(COUNTA(BASIS_Zeilen)+10,MATCH(R_2!$A26,R_1!$10:$10,0)))=1,INDIRECT("'BASIS'!"&amp;ADDRESS(11,MATCH(R_2!N$10,BASIS!$10:$10,0))&amp;":"&amp;ADDRESS(COUNTA(BASIS_Zeilen)+10,MATCH(R_2!N$10,BASIS!$10:$10,0))))),"")</f>
        <v/>
      </c>
      <c r="O26" s="1" t="str">
        <f t="array" aca="1" ref="O26" ca="1">IF(ISERROR(MATCH(O$10,$B$11:$B26,0)),MIN(IF(INDIRECT("'R_1'!"&amp;ADDRESS(11,MATCH(R_2!$A26,R_1!$10:$10,0))&amp;":"&amp;ADDRESS(COUNTA(BASIS_Zeilen)+10,MATCH(R_2!$A26,R_1!$10:$10,0)))=1,INDIRECT("'BASIS'!"&amp;ADDRESS(11,MATCH(R_2!O$10,BASIS!$10:$10,0))&amp;":"&amp;ADDRESS(COUNTA(BASIS_Zeilen)+10,MATCH(R_2!O$10,BASIS!$10:$10,0))))),"")</f>
        <v/>
      </c>
      <c r="P26" s="1" t="str">
        <f t="array" aca="1" ref="P26" ca="1">IF(ISERROR(MATCH(P$10,$B$11:$B26,0)),MIN(IF(INDIRECT("'R_1'!"&amp;ADDRESS(11,MATCH(R_2!$A26,R_1!$10:$10,0))&amp;":"&amp;ADDRESS(COUNTA(BASIS_Zeilen)+10,MATCH(R_2!$A26,R_1!$10:$10,0)))=1,INDIRECT("'BASIS'!"&amp;ADDRESS(11,MATCH(R_2!P$10,BASIS!$10:$10,0))&amp;":"&amp;ADDRESS(COUNTA(BASIS_Zeilen)+10,MATCH(R_2!P$10,BASIS!$10:$10,0))))),"")</f>
        <v/>
      </c>
      <c r="Q26" s="1">
        <f t="array" aca="1" ref="Q26" ca="1">IF(ISERROR(MATCH(Q$10,$B$11:$B26,0)),MIN(IF(INDIRECT("'R_1'!"&amp;ADDRESS(11,MATCH(R_2!$A26,R_1!$10:$10,0))&amp;":"&amp;ADDRESS(COUNTA(BASIS_Zeilen)+10,MATCH(R_2!$A26,R_1!$10:$10,0)))=1,INDIRECT("'BASIS'!"&amp;ADDRESS(11,MATCH(R_2!Q$10,BASIS!$10:$10,0))&amp;":"&amp;ADDRESS(COUNTA(BASIS_Zeilen)+10,MATCH(R_2!Q$10,BASIS!$10:$10,0))))),"")</f>
        <v>85</v>
      </c>
      <c r="R26" s="1">
        <f t="array" aca="1" ref="R26" ca="1">IF(ISERROR(MATCH(R$10,$B$11:$B26,0)),MIN(IF(INDIRECT("'R_1'!"&amp;ADDRESS(11,MATCH(R_2!$A26,R_1!$10:$10,0))&amp;":"&amp;ADDRESS(COUNTA(BASIS_Zeilen)+10,MATCH(R_2!$A26,R_1!$10:$10,0)))=1,INDIRECT("'BASIS'!"&amp;ADDRESS(11,MATCH(R_2!R$10,BASIS!$10:$10,0))&amp;":"&amp;ADDRESS(COUNTA(BASIS_Zeilen)+10,MATCH(R_2!R$10,BASIS!$10:$10,0))))),"")</f>
        <v>11</v>
      </c>
      <c r="S26" s="1" t="str">
        <f t="array" aca="1" ref="S26" ca="1">IF(ISERROR(MATCH(S$10,$B$11:$B26,0)),MIN(IF(INDIRECT("'R_1'!"&amp;ADDRESS(11,MATCH(R_2!$A26,R_1!$10:$10,0))&amp;":"&amp;ADDRESS(COUNTA(BASIS_Zeilen)+10,MATCH(R_2!$A26,R_1!$10:$10,0)))=1,INDIRECT("'BASIS'!"&amp;ADDRESS(11,MATCH(R_2!S$10,BASIS!$10:$10,0))&amp;":"&amp;ADDRESS(COUNTA(BASIS_Zeilen)+10,MATCH(R_2!S$10,BASIS!$10:$10,0))))),"")</f>
        <v/>
      </c>
      <c r="T26" s="1" t="str">
        <f t="array" aca="1" ref="T26" ca="1">IF(ISERROR(MATCH(T$10,$B$11:$B26,0)),MIN(IF(INDIRECT("'R_1'!"&amp;ADDRESS(11,MATCH(R_2!$A26,R_1!$10:$10,0))&amp;":"&amp;ADDRESS(COUNTA(BASIS_Zeilen)+10,MATCH(R_2!$A26,R_1!$10:$10,0)))=1,INDIRECT("'BASIS'!"&amp;ADDRESS(11,MATCH(R_2!T$10,BASIS!$10:$10,0))&amp;":"&amp;ADDRESS(COUNTA(BASIS_Zeilen)+10,MATCH(R_2!T$10,BASIS!$10:$10,0))))),"")</f>
        <v/>
      </c>
      <c r="U26" s="1">
        <f t="array" aca="1" ref="U26" ca="1">IF(ISERROR(MATCH(U$10,$B$11:$B26,0)),MIN(IF(INDIRECT("'R_1'!"&amp;ADDRESS(11,MATCH(R_2!$A26,R_1!$10:$10,0))&amp;":"&amp;ADDRESS(COUNTA(BASIS_Zeilen)+10,MATCH(R_2!$A26,R_1!$10:$10,0)))=1,INDIRECT("'BASIS'!"&amp;ADDRESS(11,MATCH(R_2!U$10,BASIS!$10:$10,0))&amp;":"&amp;ADDRESS(COUNTA(BASIS_Zeilen)+10,MATCH(R_2!U$10,BASIS!$10:$10,0))))),"")</f>
        <v>85</v>
      </c>
      <c r="V26" s="1">
        <f t="array" aca="1" ref="V26" ca="1">IF(ISERROR(MATCH(V$10,$B$11:$B26,0)),MIN(IF(INDIRECT("'R_1'!"&amp;ADDRESS(11,MATCH(R_2!$A26,R_1!$10:$10,0))&amp;":"&amp;ADDRESS(COUNTA(BASIS_Zeilen)+10,MATCH(R_2!$A26,R_1!$10:$10,0)))=1,INDIRECT("'BASIS'!"&amp;ADDRESS(11,MATCH(R_2!V$10,BASIS!$10:$10,0))&amp;":"&amp;ADDRESS(COUNTA(BASIS_Zeilen)+10,MATCH(R_2!V$10,BASIS!$10:$10,0))))),"")</f>
        <v>110</v>
      </c>
      <c r="W26" s="1">
        <f t="array" aca="1" ref="W26" ca="1">IF(ISERROR(MATCH(W$10,$B$11:$B26,0)),MIN(IF(INDIRECT("'R_1'!"&amp;ADDRESS(11,MATCH(R_2!$A26,R_1!$10:$10,0))&amp;":"&amp;ADDRESS(COUNTA(BASIS_Zeilen)+10,MATCH(R_2!$A26,R_1!$10:$10,0)))=1,INDIRECT("'BASIS'!"&amp;ADDRESS(11,MATCH(R_2!W$10,BASIS!$10:$10,0))&amp;":"&amp;ADDRESS(COUNTA(BASIS_Zeilen)+10,MATCH(R_2!W$10,BASIS!$10:$10,0))))),"")</f>
        <v>60</v>
      </c>
      <c r="X26" s="1" t="str">
        <f t="array" aca="1" ref="X26" ca="1">IF(ISERROR(MATCH(X$10,$B$11:$B26,0)),MIN(IF(INDIRECT("'R_1'!"&amp;ADDRESS(11,MATCH(R_2!$A26,R_1!$10:$10,0))&amp;":"&amp;ADDRESS(COUNTA(BASIS_Zeilen)+10,MATCH(R_2!$A26,R_1!$10:$10,0)))=1,INDIRECT("'BASIS'!"&amp;ADDRESS(11,MATCH(R_2!X$10,BASIS!$10:$10,0))&amp;":"&amp;ADDRESS(COUNTA(BASIS_Zeilen)+10,MATCH(R_2!X$10,BASIS!$10:$10,0))))),"")</f>
        <v/>
      </c>
      <c r="Y26" s="1" t="str">
        <f t="array" aca="1" ref="Y26" ca="1">IF(ISERROR(MATCH(Y$10,$B$11:$B26,0)),MIN(IF(INDIRECT("'R_1'!"&amp;ADDRESS(11,MATCH(R_2!$A26,R_1!$10:$10,0))&amp;":"&amp;ADDRESS(COUNTA(BASIS_Zeilen)+10,MATCH(R_2!$A26,R_1!$10:$10,0)))=1,INDIRECT("'BASIS'!"&amp;ADDRESS(11,MATCH(R_2!Y$10,BASIS!$10:$10,0))&amp;":"&amp;ADDRESS(COUNTA(BASIS_Zeilen)+10,MATCH(R_2!Y$10,BASIS!$10:$10,0))))),"")</f>
        <v/>
      </c>
      <c r="Z26" s="1" t="str">
        <f t="array" aca="1" ref="Z26" ca="1">IF(ISERROR(MATCH(Z$10,$B$11:$B26,0)),MIN(IF(INDIRECT("'R_1'!"&amp;ADDRESS(11,MATCH(R_2!$A26,R_1!$10:$10,0))&amp;":"&amp;ADDRESS(COUNTA(BASIS_Zeilen)+10,MATCH(R_2!$A26,R_1!$10:$10,0)))=1,INDIRECT("'BASIS'!"&amp;ADDRESS(11,MATCH(R_2!Z$10,BASIS!$10:$10,0))&amp;":"&amp;ADDRESS(COUNTA(BASIS_Zeilen)+10,MATCH(R_2!Z$10,BASIS!$10:$10,0))))),"")</f>
        <v/>
      </c>
      <c r="AA26" s="1" t="str">
        <f t="array" aca="1" ref="AA26" ca="1">IF(ISERROR(MATCH(AA$10,$B$11:$B26,0)),MIN(IF(INDIRECT("'R_1'!"&amp;ADDRESS(11,MATCH(R_2!$A26,R_1!$10:$10,0))&amp;":"&amp;ADDRESS(COUNTA(BASIS_Zeilen)+10,MATCH(R_2!$A26,R_1!$10:$10,0)))=1,INDIRECT("'BASIS'!"&amp;ADDRESS(11,MATCH(R_2!AA$10,BASIS!$10:$10,0))&amp;":"&amp;ADDRESS(COUNTA(BASIS_Zeilen)+10,MATCH(R_2!AA$10,BASIS!$10:$10,0))))),"")</f>
        <v/>
      </c>
      <c r="AB26" s="1">
        <f t="array" aca="1" ref="AB26" ca="1">IF(ISERROR(MATCH(AB$10,$B$11:$B26,0)),MIN(IF(INDIRECT("'R_1'!"&amp;ADDRESS(11,MATCH(R_2!$A26,R_1!$10:$10,0))&amp;":"&amp;ADDRESS(COUNTA(BASIS_Zeilen)+10,MATCH(R_2!$A26,R_1!$10:$10,0)))=1,INDIRECT("'BASIS'!"&amp;ADDRESS(11,MATCH(R_2!AB$10,BASIS!$10:$10,0))&amp;":"&amp;ADDRESS(COUNTA(BASIS_Zeilen)+10,MATCH(R_2!AB$10,BASIS!$10:$10,0))))),"")</f>
        <v>61</v>
      </c>
      <c r="AC26" s="1">
        <f t="array" aca="1" ref="AC26" ca="1">IF(ISERROR(MATCH(AC$10,$B$11:$B26,0)),MIN(IF(INDIRECT("'R_1'!"&amp;ADDRESS(11,MATCH(R_2!$A26,R_1!$10:$10,0))&amp;":"&amp;ADDRESS(COUNTA(BASIS_Zeilen)+10,MATCH(R_2!$A26,R_1!$10:$10,0)))=1,INDIRECT("'BASIS'!"&amp;ADDRESS(11,MATCH(R_2!AC$10,BASIS!$10:$10,0))&amp;":"&amp;ADDRESS(COUNTA(BASIS_Zeilen)+10,MATCH(R_2!AC$10,BASIS!$10:$10,0))))),"")</f>
        <v>60</v>
      </c>
      <c r="AD26" s="1">
        <f t="array" aca="1" ref="AD26" ca="1">IF(ISERROR(MATCH(AD$10,$B$11:$B26,0)),MIN(IF(INDIRECT("'R_1'!"&amp;ADDRESS(11,MATCH(R_2!$A26,R_1!$10:$10,0))&amp;":"&amp;ADDRESS(COUNTA(BASIS_Zeilen)+10,MATCH(R_2!$A26,R_1!$10:$10,0)))=1,INDIRECT("'BASIS'!"&amp;ADDRESS(11,MATCH(R_2!AD$10,BASIS!$10:$10,0))&amp;":"&amp;ADDRESS(COUNTA(BASIS_Zeilen)+10,MATCH(R_2!AD$10,BASIS!$10:$10,0))))),"")</f>
        <v>103</v>
      </c>
      <c r="AE26" s="1">
        <f t="array" aca="1" ref="AE26" ca="1">IF(ISERROR(MATCH(AE$10,$B$11:$B26,0)),MIN(IF(INDIRECT("'R_1'!"&amp;ADDRESS(11,MATCH(R_2!$A26,R_1!$10:$10,0))&amp;":"&amp;ADDRESS(COUNTA(BASIS_Zeilen)+10,MATCH(R_2!$A26,R_1!$10:$10,0)))=1,INDIRECT("'BASIS'!"&amp;ADDRESS(11,MATCH(R_2!AE$10,BASIS!$10:$10,0))&amp;":"&amp;ADDRESS(COUNTA(BASIS_Zeilen)+10,MATCH(R_2!AE$10,BASIS!$10:$10,0))))),"")</f>
        <v>74</v>
      </c>
      <c r="AF26" s="1">
        <f t="array" aca="1" ref="AF26" ca="1">IF(ISERROR(MATCH(AF$10,$B$11:$B26,0)),MIN(IF(INDIRECT("'R_1'!"&amp;ADDRESS(11,MATCH(R_2!$A26,R_1!$10:$10,0))&amp;":"&amp;ADDRESS(COUNTA(BASIS_Zeilen)+10,MATCH(R_2!$A26,R_1!$10:$10,0)))=1,INDIRECT("'BASIS'!"&amp;ADDRESS(11,MATCH(R_2!AF$10,BASIS!$10:$10,0))&amp;":"&amp;ADDRESS(COUNTA(BASIS_Zeilen)+10,MATCH(R_2!AF$10,BASIS!$10:$10,0))))),"")</f>
        <v>60</v>
      </c>
      <c r="AG26" s="1">
        <f t="array" aca="1" ref="AG26" ca="1">IF(ISERROR(MATCH(AG$10,$B$11:$B26,0)),MIN(IF(INDIRECT("'R_1'!"&amp;ADDRESS(11,MATCH(R_2!$A26,R_1!$10:$10,0))&amp;":"&amp;ADDRESS(COUNTA(BASIS_Zeilen)+10,MATCH(R_2!$A26,R_1!$10:$10,0)))=1,INDIRECT("'BASIS'!"&amp;ADDRESS(11,MATCH(R_2!AG$10,BASIS!$10:$10,0))&amp;":"&amp;ADDRESS(COUNTA(BASIS_Zeilen)+10,MATCH(R_2!AG$10,BASIS!$10:$10,0))))),"")</f>
        <v>128</v>
      </c>
      <c r="AH26" s="1">
        <f t="array" aca="1" ref="AH26" ca="1">IF(ISERROR(MATCH(AH$10,$B$11:$B26,0)),MIN(IF(INDIRECT("'R_1'!"&amp;ADDRESS(11,MATCH(R_2!$A26,R_1!$10:$10,0))&amp;":"&amp;ADDRESS(COUNTA(BASIS_Zeilen)+10,MATCH(R_2!$A26,R_1!$10:$10,0)))=1,INDIRECT("'BASIS'!"&amp;ADDRESS(11,MATCH(R_2!AH$10,BASIS!$10:$10,0))&amp;":"&amp;ADDRESS(COUNTA(BASIS_Zeilen)+10,MATCH(R_2!AH$10,BASIS!$10:$10,0))))),"")</f>
        <v>105</v>
      </c>
      <c r="AI26" s="1">
        <f t="array" aca="1" ref="AI26" ca="1">IF(ISERROR(MATCH(AI$10,$B$11:$B26,0)),MIN(IF(INDIRECT("'R_1'!"&amp;ADDRESS(11,MATCH(R_2!$A26,R_1!$10:$10,0))&amp;":"&amp;ADDRESS(COUNTA(BASIS_Zeilen)+10,MATCH(R_2!$A26,R_1!$10:$10,0)))=1,INDIRECT("'BASIS'!"&amp;ADDRESS(11,MATCH(R_2!AI$10,BASIS!$10:$10,0))&amp;":"&amp;ADDRESS(COUNTA(BASIS_Zeilen)+10,MATCH(R_2!AI$10,BASIS!$10:$10,0))))),"")</f>
        <v>103</v>
      </c>
    </row>
    <row r="27" spans="1:35">
      <c r="A27" s="1">
        <f t="shared" si="1"/>
        <v>17</v>
      </c>
      <c r="B27" s="1" t="str">
        <f t="shared" ca="1" si="2"/>
        <v>Produkt 29</v>
      </c>
      <c r="C27" s="1">
        <f t="array" aca="1" ref="C27" ca="1">IF(ISERROR(MATCH(C$10,$B$11:$B27,0)),MIN(IF(INDIRECT("'R_1'!"&amp;ADDRESS(11,MATCH(R_2!$A27,R_1!$10:$10,0))&amp;":"&amp;ADDRESS(COUNTA(BASIS_Zeilen)+10,MATCH(R_2!$A27,R_1!$10:$10,0)))=1,INDIRECT("'BASIS'!"&amp;ADDRESS(11,MATCH(R_2!C$10,BASIS!$10:$10,0))&amp;":"&amp;ADDRESS(COUNTA(BASIS_Zeilen)+10,MATCH(R_2!C$10,BASIS!$10:$10,0))))),"")</f>
        <v>60</v>
      </c>
      <c r="D27" s="1">
        <f t="array" aca="1" ref="D27" ca="1">IF(ISERROR(MATCH(D$10,$B$11:$B27,0)),MIN(IF(INDIRECT("'R_1'!"&amp;ADDRESS(11,MATCH(R_2!$A27,R_1!$10:$10,0))&amp;":"&amp;ADDRESS(COUNTA(BASIS_Zeilen)+10,MATCH(R_2!$A27,R_1!$10:$10,0)))=1,INDIRECT("'BASIS'!"&amp;ADDRESS(11,MATCH(R_2!D$10,BASIS!$10:$10,0))&amp;":"&amp;ADDRESS(COUNTA(BASIS_Zeilen)+10,MATCH(R_2!D$10,BASIS!$10:$10,0))))),"")</f>
        <v>81</v>
      </c>
      <c r="E27" s="1" t="str">
        <f t="array" aca="1" ref="E27" ca="1">IF(ISERROR(MATCH(E$10,$B$11:$B27,0)),MIN(IF(INDIRECT("'R_1'!"&amp;ADDRESS(11,MATCH(R_2!$A27,R_1!$10:$10,0))&amp;":"&amp;ADDRESS(COUNTA(BASIS_Zeilen)+10,MATCH(R_2!$A27,R_1!$10:$10,0)))=1,INDIRECT("'BASIS'!"&amp;ADDRESS(11,MATCH(R_2!E$10,BASIS!$10:$10,0))&amp;":"&amp;ADDRESS(COUNTA(BASIS_Zeilen)+10,MATCH(R_2!E$10,BASIS!$10:$10,0))))),"")</f>
        <v/>
      </c>
      <c r="F27" s="1" t="str">
        <f t="array" aca="1" ref="F27" ca="1">IF(ISERROR(MATCH(F$10,$B$11:$B27,0)),MIN(IF(INDIRECT("'R_1'!"&amp;ADDRESS(11,MATCH(R_2!$A27,R_1!$10:$10,0))&amp;":"&amp;ADDRESS(COUNTA(BASIS_Zeilen)+10,MATCH(R_2!$A27,R_1!$10:$10,0)))=1,INDIRECT("'BASIS'!"&amp;ADDRESS(11,MATCH(R_2!F$10,BASIS!$10:$10,0))&amp;":"&amp;ADDRESS(COUNTA(BASIS_Zeilen)+10,MATCH(R_2!F$10,BASIS!$10:$10,0))))),"")</f>
        <v/>
      </c>
      <c r="G27" s="1">
        <f t="array" aca="1" ref="G27" ca="1">IF(ISERROR(MATCH(G$10,$B$11:$B27,0)),MIN(IF(INDIRECT("'R_1'!"&amp;ADDRESS(11,MATCH(R_2!$A27,R_1!$10:$10,0))&amp;":"&amp;ADDRESS(COUNTA(BASIS_Zeilen)+10,MATCH(R_2!$A27,R_1!$10:$10,0)))=1,INDIRECT("'BASIS'!"&amp;ADDRESS(11,MATCH(R_2!G$10,BASIS!$10:$10,0))&amp;":"&amp;ADDRESS(COUNTA(BASIS_Zeilen)+10,MATCH(R_2!G$10,BASIS!$10:$10,0))))),"")</f>
        <v>110</v>
      </c>
      <c r="H27" s="1" t="str">
        <f t="array" aca="1" ref="H27" ca="1">IF(ISERROR(MATCH(H$10,$B$11:$B27,0)),MIN(IF(INDIRECT("'R_1'!"&amp;ADDRESS(11,MATCH(R_2!$A27,R_1!$10:$10,0))&amp;":"&amp;ADDRESS(COUNTA(BASIS_Zeilen)+10,MATCH(R_2!$A27,R_1!$10:$10,0)))=1,INDIRECT("'BASIS'!"&amp;ADDRESS(11,MATCH(R_2!H$10,BASIS!$10:$10,0))&amp;":"&amp;ADDRESS(COUNTA(BASIS_Zeilen)+10,MATCH(R_2!H$10,BASIS!$10:$10,0))))),"")</f>
        <v/>
      </c>
      <c r="I27" s="1" t="str">
        <f t="array" aca="1" ref="I27" ca="1">IF(ISERROR(MATCH(I$10,$B$11:$B27,0)),MIN(IF(INDIRECT("'R_1'!"&amp;ADDRESS(11,MATCH(R_2!$A27,R_1!$10:$10,0))&amp;":"&amp;ADDRESS(COUNTA(BASIS_Zeilen)+10,MATCH(R_2!$A27,R_1!$10:$10,0)))=1,INDIRECT("'BASIS'!"&amp;ADDRESS(11,MATCH(R_2!I$10,BASIS!$10:$10,0))&amp;":"&amp;ADDRESS(COUNTA(BASIS_Zeilen)+10,MATCH(R_2!I$10,BASIS!$10:$10,0))))),"")</f>
        <v/>
      </c>
      <c r="J27" s="1" t="str">
        <f t="array" aca="1" ref="J27" ca="1">IF(ISERROR(MATCH(J$10,$B$11:$B27,0)),MIN(IF(INDIRECT("'R_1'!"&amp;ADDRESS(11,MATCH(R_2!$A27,R_1!$10:$10,0))&amp;":"&amp;ADDRESS(COUNTA(BASIS_Zeilen)+10,MATCH(R_2!$A27,R_1!$10:$10,0)))=1,INDIRECT("'BASIS'!"&amp;ADDRESS(11,MATCH(R_2!J$10,BASIS!$10:$10,0))&amp;":"&amp;ADDRESS(COUNTA(BASIS_Zeilen)+10,MATCH(R_2!J$10,BASIS!$10:$10,0))))),"")</f>
        <v/>
      </c>
      <c r="K27" s="1">
        <f t="array" aca="1" ref="K27" ca="1">IF(ISERROR(MATCH(K$10,$B$11:$B27,0)),MIN(IF(INDIRECT("'R_1'!"&amp;ADDRESS(11,MATCH(R_2!$A27,R_1!$10:$10,0))&amp;":"&amp;ADDRESS(COUNTA(BASIS_Zeilen)+10,MATCH(R_2!$A27,R_1!$10:$10,0)))=1,INDIRECT("'BASIS'!"&amp;ADDRESS(11,MATCH(R_2!K$10,BASIS!$10:$10,0))&amp;":"&amp;ADDRESS(COUNTA(BASIS_Zeilen)+10,MATCH(R_2!K$10,BASIS!$10:$10,0))))),"")</f>
        <v>75</v>
      </c>
      <c r="L27" s="1" t="str">
        <f t="array" aca="1" ref="L27" ca="1">IF(ISERROR(MATCH(L$10,$B$11:$B27,0)),MIN(IF(INDIRECT("'R_1'!"&amp;ADDRESS(11,MATCH(R_2!$A27,R_1!$10:$10,0))&amp;":"&amp;ADDRESS(COUNTA(BASIS_Zeilen)+10,MATCH(R_2!$A27,R_1!$10:$10,0)))=1,INDIRECT("'BASIS'!"&amp;ADDRESS(11,MATCH(R_2!L$10,BASIS!$10:$10,0))&amp;":"&amp;ADDRESS(COUNTA(BASIS_Zeilen)+10,MATCH(R_2!L$10,BASIS!$10:$10,0))))),"")</f>
        <v/>
      </c>
      <c r="M27" s="1" t="str">
        <f t="array" aca="1" ref="M27" ca="1">IF(ISERROR(MATCH(M$10,$B$11:$B27,0)),MIN(IF(INDIRECT("'R_1'!"&amp;ADDRESS(11,MATCH(R_2!$A27,R_1!$10:$10,0))&amp;":"&amp;ADDRESS(COUNTA(BASIS_Zeilen)+10,MATCH(R_2!$A27,R_1!$10:$10,0)))=1,INDIRECT("'BASIS'!"&amp;ADDRESS(11,MATCH(R_2!M$10,BASIS!$10:$10,0))&amp;":"&amp;ADDRESS(COUNTA(BASIS_Zeilen)+10,MATCH(R_2!M$10,BASIS!$10:$10,0))))),"")</f>
        <v/>
      </c>
      <c r="N27" s="1" t="str">
        <f t="array" aca="1" ref="N27" ca="1">IF(ISERROR(MATCH(N$10,$B$11:$B27,0)),MIN(IF(INDIRECT("'R_1'!"&amp;ADDRESS(11,MATCH(R_2!$A27,R_1!$10:$10,0))&amp;":"&amp;ADDRESS(COUNTA(BASIS_Zeilen)+10,MATCH(R_2!$A27,R_1!$10:$10,0)))=1,INDIRECT("'BASIS'!"&amp;ADDRESS(11,MATCH(R_2!N$10,BASIS!$10:$10,0))&amp;":"&amp;ADDRESS(COUNTA(BASIS_Zeilen)+10,MATCH(R_2!N$10,BASIS!$10:$10,0))))),"")</f>
        <v/>
      </c>
      <c r="O27" s="1" t="str">
        <f t="array" aca="1" ref="O27" ca="1">IF(ISERROR(MATCH(O$10,$B$11:$B27,0)),MIN(IF(INDIRECT("'R_1'!"&amp;ADDRESS(11,MATCH(R_2!$A27,R_1!$10:$10,0))&amp;":"&amp;ADDRESS(COUNTA(BASIS_Zeilen)+10,MATCH(R_2!$A27,R_1!$10:$10,0)))=1,INDIRECT("'BASIS'!"&amp;ADDRESS(11,MATCH(R_2!O$10,BASIS!$10:$10,0))&amp;":"&amp;ADDRESS(COUNTA(BASIS_Zeilen)+10,MATCH(R_2!O$10,BASIS!$10:$10,0))))),"")</f>
        <v/>
      </c>
      <c r="P27" s="1" t="str">
        <f t="array" aca="1" ref="P27" ca="1">IF(ISERROR(MATCH(P$10,$B$11:$B27,0)),MIN(IF(INDIRECT("'R_1'!"&amp;ADDRESS(11,MATCH(R_2!$A27,R_1!$10:$10,0))&amp;":"&amp;ADDRESS(COUNTA(BASIS_Zeilen)+10,MATCH(R_2!$A27,R_1!$10:$10,0)))=1,INDIRECT("'BASIS'!"&amp;ADDRESS(11,MATCH(R_2!P$10,BASIS!$10:$10,0))&amp;":"&amp;ADDRESS(COUNTA(BASIS_Zeilen)+10,MATCH(R_2!P$10,BASIS!$10:$10,0))))),"")</f>
        <v/>
      </c>
      <c r="Q27" s="1">
        <f t="array" aca="1" ref="Q27" ca="1">IF(ISERROR(MATCH(Q$10,$B$11:$B27,0)),MIN(IF(INDIRECT("'R_1'!"&amp;ADDRESS(11,MATCH(R_2!$A27,R_1!$10:$10,0))&amp;":"&amp;ADDRESS(COUNTA(BASIS_Zeilen)+10,MATCH(R_2!$A27,R_1!$10:$10,0)))=1,INDIRECT("'BASIS'!"&amp;ADDRESS(11,MATCH(R_2!Q$10,BASIS!$10:$10,0))&amp;":"&amp;ADDRESS(COUNTA(BASIS_Zeilen)+10,MATCH(R_2!Q$10,BASIS!$10:$10,0))))),"")</f>
        <v>85</v>
      </c>
      <c r="R27" s="1">
        <f t="array" aca="1" ref="R27" ca="1">IF(ISERROR(MATCH(R$10,$B$11:$B27,0)),MIN(IF(INDIRECT("'R_1'!"&amp;ADDRESS(11,MATCH(R_2!$A27,R_1!$10:$10,0))&amp;":"&amp;ADDRESS(COUNTA(BASIS_Zeilen)+10,MATCH(R_2!$A27,R_1!$10:$10,0)))=1,INDIRECT("'BASIS'!"&amp;ADDRESS(11,MATCH(R_2!R$10,BASIS!$10:$10,0))&amp;":"&amp;ADDRESS(COUNTA(BASIS_Zeilen)+10,MATCH(R_2!R$10,BASIS!$10:$10,0))))),"")</f>
        <v>11</v>
      </c>
      <c r="S27" s="1" t="str">
        <f t="array" aca="1" ref="S27" ca="1">IF(ISERROR(MATCH(S$10,$B$11:$B27,0)),MIN(IF(INDIRECT("'R_1'!"&amp;ADDRESS(11,MATCH(R_2!$A27,R_1!$10:$10,0))&amp;":"&amp;ADDRESS(COUNTA(BASIS_Zeilen)+10,MATCH(R_2!$A27,R_1!$10:$10,0)))=1,INDIRECT("'BASIS'!"&amp;ADDRESS(11,MATCH(R_2!S$10,BASIS!$10:$10,0))&amp;":"&amp;ADDRESS(COUNTA(BASIS_Zeilen)+10,MATCH(R_2!S$10,BASIS!$10:$10,0))))),"")</f>
        <v/>
      </c>
      <c r="T27" s="1" t="str">
        <f t="array" aca="1" ref="T27" ca="1">IF(ISERROR(MATCH(T$10,$B$11:$B27,0)),MIN(IF(INDIRECT("'R_1'!"&amp;ADDRESS(11,MATCH(R_2!$A27,R_1!$10:$10,0))&amp;":"&amp;ADDRESS(COUNTA(BASIS_Zeilen)+10,MATCH(R_2!$A27,R_1!$10:$10,0)))=1,INDIRECT("'BASIS'!"&amp;ADDRESS(11,MATCH(R_2!T$10,BASIS!$10:$10,0))&amp;":"&amp;ADDRESS(COUNTA(BASIS_Zeilen)+10,MATCH(R_2!T$10,BASIS!$10:$10,0))))),"")</f>
        <v/>
      </c>
      <c r="U27" s="1">
        <f t="array" aca="1" ref="U27" ca="1">IF(ISERROR(MATCH(U$10,$B$11:$B27,0)),MIN(IF(INDIRECT("'R_1'!"&amp;ADDRESS(11,MATCH(R_2!$A27,R_1!$10:$10,0))&amp;":"&amp;ADDRESS(COUNTA(BASIS_Zeilen)+10,MATCH(R_2!$A27,R_1!$10:$10,0)))=1,INDIRECT("'BASIS'!"&amp;ADDRESS(11,MATCH(R_2!U$10,BASIS!$10:$10,0))&amp;":"&amp;ADDRESS(COUNTA(BASIS_Zeilen)+10,MATCH(R_2!U$10,BASIS!$10:$10,0))))),"")</f>
        <v>85</v>
      </c>
      <c r="V27" s="1">
        <f t="array" aca="1" ref="V27" ca="1">IF(ISERROR(MATCH(V$10,$B$11:$B27,0)),MIN(IF(INDIRECT("'R_1'!"&amp;ADDRESS(11,MATCH(R_2!$A27,R_1!$10:$10,0))&amp;":"&amp;ADDRESS(COUNTA(BASIS_Zeilen)+10,MATCH(R_2!$A27,R_1!$10:$10,0)))=1,INDIRECT("'BASIS'!"&amp;ADDRESS(11,MATCH(R_2!V$10,BASIS!$10:$10,0))&amp;":"&amp;ADDRESS(COUNTA(BASIS_Zeilen)+10,MATCH(R_2!V$10,BASIS!$10:$10,0))))),"")</f>
        <v>110</v>
      </c>
      <c r="W27" s="1">
        <f t="array" aca="1" ref="W27" ca="1">IF(ISERROR(MATCH(W$10,$B$11:$B27,0)),MIN(IF(INDIRECT("'R_1'!"&amp;ADDRESS(11,MATCH(R_2!$A27,R_1!$10:$10,0))&amp;":"&amp;ADDRESS(COUNTA(BASIS_Zeilen)+10,MATCH(R_2!$A27,R_1!$10:$10,0)))=1,INDIRECT("'BASIS'!"&amp;ADDRESS(11,MATCH(R_2!W$10,BASIS!$10:$10,0))&amp;":"&amp;ADDRESS(COUNTA(BASIS_Zeilen)+10,MATCH(R_2!W$10,BASIS!$10:$10,0))))),"")</f>
        <v>60</v>
      </c>
      <c r="X27" s="1" t="str">
        <f t="array" aca="1" ref="X27" ca="1">IF(ISERROR(MATCH(X$10,$B$11:$B27,0)),MIN(IF(INDIRECT("'R_1'!"&amp;ADDRESS(11,MATCH(R_2!$A27,R_1!$10:$10,0))&amp;":"&amp;ADDRESS(COUNTA(BASIS_Zeilen)+10,MATCH(R_2!$A27,R_1!$10:$10,0)))=1,INDIRECT("'BASIS'!"&amp;ADDRESS(11,MATCH(R_2!X$10,BASIS!$10:$10,0))&amp;":"&amp;ADDRESS(COUNTA(BASIS_Zeilen)+10,MATCH(R_2!X$10,BASIS!$10:$10,0))))),"")</f>
        <v/>
      </c>
      <c r="Y27" s="1" t="str">
        <f t="array" aca="1" ref="Y27" ca="1">IF(ISERROR(MATCH(Y$10,$B$11:$B27,0)),MIN(IF(INDIRECT("'R_1'!"&amp;ADDRESS(11,MATCH(R_2!$A27,R_1!$10:$10,0))&amp;":"&amp;ADDRESS(COUNTA(BASIS_Zeilen)+10,MATCH(R_2!$A27,R_1!$10:$10,0)))=1,INDIRECT("'BASIS'!"&amp;ADDRESS(11,MATCH(R_2!Y$10,BASIS!$10:$10,0))&amp;":"&amp;ADDRESS(COUNTA(BASIS_Zeilen)+10,MATCH(R_2!Y$10,BASIS!$10:$10,0))))),"")</f>
        <v/>
      </c>
      <c r="Z27" s="1" t="str">
        <f t="array" aca="1" ref="Z27" ca="1">IF(ISERROR(MATCH(Z$10,$B$11:$B27,0)),MIN(IF(INDIRECT("'R_1'!"&amp;ADDRESS(11,MATCH(R_2!$A27,R_1!$10:$10,0))&amp;":"&amp;ADDRESS(COUNTA(BASIS_Zeilen)+10,MATCH(R_2!$A27,R_1!$10:$10,0)))=1,INDIRECT("'BASIS'!"&amp;ADDRESS(11,MATCH(R_2!Z$10,BASIS!$10:$10,0))&amp;":"&amp;ADDRESS(COUNTA(BASIS_Zeilen)+10,MATCH(R_2!Z$10,BASIS!$10:$10,0))))),"")</f>
        <v/>
      </c>
      <c r="AA27" s="1" t="str">
        <f t="array" aca="1" ref="AA27" ca="1">IF(ISERROR(MATCH(AA$10,$B$11:$B27,0)),MIN(IF(INDIRECT("'R_1'!"&amp;ADDRESS(11,MATCH(R_2!$A27,R_1!$10:$10,0))&amp;":"&amp;ADDRESS(COUNTA(BASIS_Zeilen)+10,MATCH(R_2!$A27,R_1!$10:$10,0)))=1,INDIRECT("'BASIS'!"&amp;ADDRESS(11,MATCH(R_2!AA$10,BASIS!$10:$10,0))&amp;":"&amp;ADDRESS(COUNTA(BASIS_Zeilen)+10,MATCH(R_2!AA$10,BASIS!$10:$10,0))))),"")</f>
        <v/>
      </c>
      <c r="AB27" s="1">
        <f t="array" aca="1" ref="AB27" ca="1">IF(ISERROR(MATCH(AB$10,$B$11:$B27,0)),MIN(IF(INDIRECT("'R_1'!"&amp;ADDRESS(11,MATCH(R_2!$A27,R_1!$10:$10,0))&amp;":"&amp;ADDRESS(COUNTA(BASIS_Zeilen)+10,MATCH(R_2!$A27,R_1!$10:$10,0)))=1,INDIRECT("'BASIS'!"&amp;ADDRESS(11,MATCH(R_2!AB$10,BASIS!$10:$10,0))&amp;":"&amp;ADDRESS(COUNTA(BASIS_Zeilen)+10,MATCH(R_2!AB$10,BASIS!$10:$10,0))))),"")</f>
        <v>61</v>
      </c>
      <c r="AC27" s="1">
        <f t="array" aca="1" ref="AC27" ca="1">IF(ISERROR(MATCH(AC$10,$B$11:$B27,0)),MIN(IF(INDIRECT("'R_1'!"&amp;ADDRESS(11,MATCH(R_2!$A27,R_1!$10:$10,0))&amp;":"&amp;ADDRESS(COUNTA(BASIS_Zeilen)+10,MATCH(R_2!$A27,R_1!$10:$10,0)))=1,INDIRECT("'BASIS'!"&amp;ADDRESS(11,MATCH(R_2!AC$10,BASIS!$10:$10,0))&amp;":"&amp;ADDRESS(COUNTA(BASIS_Zeilen)+10,MATCH(R_2!AC$10,BASIS!$10:$10,0))))),"")</f>
        <v>60</v>
      </c>
      <c r="AD27" s="1">
        <f t="array" aca="1" ref="AD27" ca="1">IF(ISERROR(MATCH(AD$10,$B$11:$B27,0)),MIN(IF(INDIRECT("'R_1'!"&amp;ADDRESS(11,MATCH(R_2!$A27,R_1!$10:$10,0))&amp;":"&amp;ADDRESS(COUNTA(BASIS_Zeilen)+10,MATCH(R_2!$A27,R_1!$10:$10,0)))=1,INDIRECT("'BASIS'!"&amp;ADDRESS(11,MATCH(R_2!AD$10,BASIS!$10:$10,0))&amp;":"&amp;ADDRESS(COUNTA(BASIS_Zeilen)+10,MATCH(R_2!AD$10,BASIS!$10:$10,0))))),"")</f>
        <v>103</v>
      </c>
      <c r="AE27" s="1" t="str">
        <f t="array" aca="1" ref="AE27" ca="1">IF(ISERROR(MATCH(AE$10,$B$11:$B27,0)),MIN(IF(INDIRECT("'R_1'!"&amp;ADDRESS(11,MATCH(R_2!$A27,R_1!$10:$10,0))&amp;":"&amp;ADDRESS(COUNTA(BASIS_Zeilen)+10,MATCH(R_2!$A27,R_1!$10:$10,0)))=1,INDIRECT("'BASIS'!"&amp;ADDRESS(11,MATCH(R_2!AE$10,BASIS!$10:$10,0))&amp;":"&amp;ADDRESS(COUNTA(BASIS_Zeilen)+10,MATCH(R_2!AE$10,BASIS!$10:$10,0))))),"")</f>
        <v/>
      </c>
      <c r="AF27" s="1">
        <f t="array" aca="1" ref="AF27" ca="1">IF(ISERROR(MATCH(AF$10,$B$11:$B27,0)),MIN(IF(INDIRECT("'R_1'!"&amp;ADDRESS(11,MATCH(R_2!$A27,R_1!$10:$10,0))&amp;":"&amp;ADDRESS(COUNTA(BASIS_Zeilen)+10,MATCH(R_2!$A27,R_1!$10:$10,0)))=1,INDIRECT("'BASIS'!"&amp;ADDRESS(11,MATCH(R_2!AF$10,BASIS!$10:$10,0))&amp;":"&amp;ADDRESS(COUNTA(BASIS_Zeilen)+10,MATCH(R_2!AF$10,BASIS!$10:$10,0))))),"")</f>
        <v>60</v>
      </c>
      <c r="AG27" s="1">
        <f t="array" aca="1" ref="AG27" ca="1">IF(ISERROR(MATCH(AG$10,$B$11:$B27,0)),MIN(IF(INDIRECT("'R_1'!"&amp;ADDRESS(11,MATCH(R_2!$A27,R_1!$10:$10,0))&amp;":"&amp;ADDRESS(COUNTA(BASIS_Zeilen)+10,MATCH(R_2!$A27,R_1!$10:$10,0)))=1,INDIRECT("'BASIS'!"&amp;ADDRESS(11,MATCH(R_2!AG$10,BASIS!$10:$10,0))&amp;":"&amp;ADDRESS(COUNTA(BASIS_Zeilen)+10,MATCH(R_2!AG$10,BASIS!$10:$10,0))))),"")</f>
        <v>128</v>
      </c>
      <c r="AH27" s="1">
        <f t="array" aca="1" ref="AH27" ca="1">IF(ISERROR(MATCH(AH$10,$B$11:$B27,0)),MIN(IF(INDIRECT("'R_1'!"&amp;ADDRESS(11,MATCH(R_2!$A27,R_1!$10:$10,0))&amp;":"&amp;ADDRESS(COUNTA(BASIS_Zeilen)+10,MATCH(R_2!$A27,R_1!$10:$10,0)))=1,INDIRECT("'BASIS'!"&amp;ADDRESS(11,MATCH(R_2!AH$10,BASIS!$10:$10,0))&amp;":"&amp;ADDRESS(COUNTA(BASIS_Zeilen)+10,MATCH(R_2!AH$10,BASIS!$10:$10,0))))),"")</f>
        <v>105</v>
      </c>
      <c r="AI27" s="1">
        <f t="array" aca="1" ref="AI27" ca="1">IF(ISERROR(MATCH(AI$10,$B$11:$B27,0)),MIN(IF(INDIRECT("'R_1'!"&amp;ADDRESS(11,MATCH(R_2!$A27,R_1!$10:$10,0))&amp;":"&amp;ADDRESS(COUNTA(BASIS_Zeilen)+10,MATCH(R_2!$A27,R_1!$10:$10,0)))=1,INDIRECT("'BASIS'!"&amp;ADDRESS(11,MATCH(R_2!AI$10,BASIS!$10:$10,0))&amp;":"&amp;ADDRESS(COUNTA(BASIS_Zeilen)+10,MATCH(R_2!AI$10,BASIS!$10:$10,0))))),"")</f>
        <v>103</v>
      </c>
    </row>
    <row r="28" spans="1:35">
      <c r="A28" s="1">
        <f t="shared" si="1"/>
        <v>18</v>
      </c>
      <c r="B28" s="1" t="str">
        <f t="shared" ca="1" si="2"/>
        <v>Produkt 32</v>
      </c>
      <c r="C28" s="1">
        <f t="array" aca="1" ref="C28" ca="1">IF(ISERROR(MATCH(C$10,$B$11:$B28,0)),MIN(IF(INDIRECT("'R_1'!"&amp;ADDRESS(11,MATCH(R_2!$A28,R_1!$10:$10,0))&amp;":"&amp;ADDRESS(COUNTA(BASIS_Zeilen)+10,MATCH(R_2!$A28,R_1!$10:$10,0)))=1,INDIRECT("'BASIS'!"&amp;ADDRESS(11,MATCH(R_2!C$10,BASIS!$10:$10,0))&amp;":"&amp;ADDRESS(COUNTA(BASIS_Zeilen)+10,MATCH(R_2!C$10,BASIS!$10:$10,0))))),"")</f>
        <v>60</v>
      </c>
      <c r="D28" s="1">
        <f t="array" aca="1" ref="D28" ca="1">IF(ISERROR(MATCH(D$10,$B$11:$B28,0)),MIN(IF(INDIRECT("'R_1'!"&amp;ADDRESS(11,MATCH(R_2!$A28,R_1!$10:$10,0))&amp;":"&amp;ADDRESS(COUNTA(BASIS_Zeilen)+10,MATCH(R_2!$A28,R_1!$10:$10,0)))=1,INDIRECT("'BASIS'!"&amp;ADDRESS(11,MATCH(R_2!D$10,BASIS!$10:$10,0))&amp;":"&amp;ADDRESS(COUNTA(BASIS_Zeilen)+10,MATCH(R_2!D$10,BASIS!$10:$10,0))))),"")</f>
        <v>81</v>
      </c>
      <c r="E28" s="1" t="str">
        <f t="array" aca="1" ref="E28" ca="1">IF(ISERROR(MATCH(E$10,$B$11:$B28,0)),MIN(IF(INDIRECT("'R_1'!"&amp;ADDRESS(11,MATCH(R_2!$A28,R_1!$10:$10,0))&amp;":"&amp;ADDRESS(COUNTA(BASIS_Zeilen)+10,MATCH(R_2!$A28,R_1!$10:$10,0)))=1,INDIRECT("'BASIS'!"&amp;ADDRESS(11,MATCH(R_2!E$10,BASIS!$10:$10,0))&amp;":"&amp;ADDRESS(COUNTA(BASIS_Zeilen)+10,MATCH(R_2!E$10,BASIS!$10:$10,0))))),"")</f>
        <v/>
      </c>
      <c r="F28" s="1" t="str">
        <f t="array" aca="1" ref="F28" ca="1">IF(ISERROR(MATCH(F$10,$B$11:$B28,0)),MIN(IF(INDIRECT("'R_1'!"&amp;ADDRESS(11,MATCH(R_2!$A28,R_1!$10:$10,0))&amp;":"&amp;ADDRESS(COUNTA(BASIS_Zeilen)+10,MATCH(R_2!$A28,R_1!$10:$10,0)))=1,INDIRECT("'BASIS'!"&amp;ADDRESS(11,MATCH(R_2!F$10,BASIS!$10:$10,0))&amp;":"&amp;ADDRESS(COUNTA(BASIS_Zeilen)+10,MATCH(R_2!F$10,BASIS!$10:$10,0))))),"")</f>
        <v/>
      </c>
      <c r="G28" s="1">
        <f t="array" aca="1" ref="G28" ca="1">IF(ISERROR(MATCH(G$10,$B$11:$B28,0)),MIN(IF(INDIRECT("'R_1'!"&amp;ADDRESS(11,MATCH(R_2!$A28,R_1!$10:$10,0))&amp;":"&amp;ADDRESS(COUNTA(BASIS_Zeilen)+10,MATCH(R_2!$A28,R_1!$10:$10,0)))=1,INDIRECT("'BASIS'!"&amp;ADDRESS(11,MATCH(R_2!G$10,BASIS!$10:$10,0))&amp;":"&amp;ADDRESS(COUNTA(BASIS_Zeilen)+10,MATCH(R_2!G$10,BASIS!$10:$10,0))))),"")</f>
        <v>110</v>
      </c>
      <c r="H28" s="1" t="str">
        <f t="array" aca="1" ref="H28" ca="1">IF(ISERROR(MATCH(H$10,$B$11:$B28,0)),MIN(IF(INDIRECT("'R_1'!"&amp;ADDRESS(11,MATCH(R_2!$A28,R_1!$10:$10,0))&amp;":"&amp;ADDRESS(COUNTA(BASIS_Zeilen)+10,MATCH(R_2!$A28,R_1!$10:$10,0)))=1,INDIRECT("'BASIS'!"&amp;ADDRESS(11,MATCH(R_2!H$10,BASIS!$10:$10,0))&amp;":"&amp;ADDRESS(COUNTA(BASIS_Zeilen)+10,MATCH(R_2!H$10,BASIS!$10:$10,0))))),"")</f>
        <v/>
      </c>
      <c r="I28" s="1" t="str">
        <f t="array" aca="1" ref="I28" ca="1">IF(ISERROR(MATCH(I$10,$B$11:$B28,0)),MIN(IF(INDIRECT("'R_1'!"&amp;ADDRESS(11,MATCH(R_2!$A28,R_1!$10:$10,0))&amp;":"&amp;ADDRESS(COUNTA(BASIS_Zeilen)+10,MATCH(R_2!$A28,R_1!$10:$10,0)))=1,INDIRECT("'BASIS'!"&amp;ADDRESS(11,MATCH(R_2!I$10,BASIS!$10:$10,0))&amp;":"&amp;ADDRESS(COUNTA(BASIS_Zeilen)+10,MATCH(R_2!I$10,BASIS!$10:$10,0))))),"")</f>
        <v/>
      </c>
      <c r="J28" s="1" t="str">
        <f t="array" aca="1" ref="J28" ca="1">IF(ISERROR(MATCH(J$10,$B$11:$B28,0)),MIN(IF(INDIRECT("'R_1'!"&amp;ADDRESS(11,MATCH(R_2!$A28,R_1!$10:$10,0))&amp;":"&amp;ADDRESS(COUNTA(BASIS_Zeilen)+10,MATCH(R_2!$A28,R_1!$10:$10,0)))=1,INDIRECT("'BASIS'!"&amp;ADDRESS(11,MATCH(R_2!J$10,BASIS!$10:$10,0))&amp;":"&amp;ADDRESS(COUNTA(BASIS_Zeilen)+10,MATCH(R_2!J$10,BASIS!$10:$10,0))))),"")</f>
        <v/>
      </c>
      <c r="K28" s="1">
        <f t="array" aca="1" ref="K28" ca="1">IF(ISERROR(MATCH(K$10,$B$11:$B28,0)),MIN(IF(INDIRECT("'R_1'!"&amp;ADDRESS(11,MATCH(R_2!$A28,R_1!$10:$10,0))&amp;":"&amp;ADDRESS(COUNTA(BASIS_Zeilen)+10,MATCH(R_2!$A28,R_1!$10:$10,0)))=1,INDIRECT("'BASIS'!"&amp;ADDRESS(11,MATCH(R_2!K$10,BASIS!$10:$10,0))&amp;":"&amp;ADDRESS(COUNTA(BASIS_Zeilen)+10,MATCH(R_2!K$10,BASIS!$10:$10,0))))),"")</f>
        <v>75</v>
      </c>
      <c r="L28" s="1" t="str">
        <f t="array" aca="1" ref="L28" ca="1">IF(ISERROR(MATCH(L$10,$B$11:$B28,0)),MIN(IF(INDIRECT("'R_1'!"&amp;ADDRESS(11,MATCH(R_2!$A28,R_1!$10:$10,0))&amp;":"&amp;ADDRESS(COUNTA(BASIS_Zeilen)+10,MATCH(R_2!$A28,R_1!$10:$10,0)))=1,INDIRECT("'BASIS'!"&amp;ADDRESS(11,MATCH(R_2!L$10,BASIS!$10:$10,0))&amp;":"&amp;ADDRESS(COUNTA(BASIS_Zeilen)+10,MATCH(R_2!L$10,BASIS!$10:$10,0))))),"")</f>
        <v/>
      </c>
      <c r="M28" s="1" t="str">
        <f t="array" aca="1" ref="M28" ca="1">IF(ISERROR(MATCH(M$10,$B$11:$B28,0)),MIN(IF(INDIRECT("'R_1'!"&amp;ADDRESS(11,MATCH(R_2!$A28,R_1!$10:$10,0))&amp;":"&amp;ADDRESS(COUNTA(BASIS_Zeilen)+10,MATCH(R_2!$A28,R_1!$10:$10,0)))=1,INDIRECT("'BASIS'!"&amp;ADDRESS(11,MATCH(R_2!M$10,BASIS!$10:$10,0))&amp;":"&amp;ADDRESS(COUNTA(BASIS_Zeilen)+10,MATCH(R_2!M$10,BASIS!$10:$10,0))))),"")</f>
        <v/>
      </c>
      <c r="N28" s="1" t="str">
        <f t="array" aca="1" ref="N28" ca="1">IF(ISERROR(MATCH(N$10,$B$11:$B28,0)),MIN(IF(INDIRECT("'R_1'!"&amp;ADDRESS(11,MATCH(R_2!$A28,R_1!$10:$10,0))&amp;":"&amp;ADDRESS(COUNTA(BASIS_Zeilen)+10,MATCH(R_2!$A28,R_1!$10:$10,0)))=1,INDIRECT("'BASIS'!"&amp;ADDRESS(11,MATCH(R_2!N$10,BASIS!$10:$10,0))&amp;":"&amp;ADDRESS(COUNTA(BASIS_Zeilen)+10,MATCH(R_2!N$10,BASIS!$10:$10,0))))),"")</f>
        <v/>
      </c>
      <c r="O28" s="1" t="str">
        <f t="array" aca="1" ref="O28" ca="1">IF(ISERROR(MATCH(O$10,$B$11:$B28,0)),MIN(IF(INDIRECT("'R_1'!"&amp;ADDRESS(11,MATCH(R_2!$A28,R_1!$10:$10,0))&amp;":"&amp;ADDRESS(COUNTA(BASIS_Zeilen)+10,MATCH(R_2!$A28,R_1!$10:$10,0)))=1,INDIRECT("'BASIS'!"&amp;ADDRESS(11,MATCH(R_2!O$10,BASIS!$10:$10,0))&amp;":"&amp;ADDRESS(COUNTA(BASIS_Zeilen)+10,MATCH(R_2!O$10,BASIS!$10:$10,0))))),"")</f>
        <v/>
      </c>
      <c r="P28" s="1" t="str">
        <f t="array" aca="1" ref="P28" ca="1">IF(ISERROR(MATCH(P$10,$B$11:$B28,0)),MIN(IF(INDIRECT("'R_1'!"&amp;ADDRESS(11,MATCH(R_2!$A28,R_1!$10:$10,0))&amp;":"&amp;ADDRESS(COUNTA(BASIS_Zeilen)+10,MATCH(R_2!$A28,R_1!$10:$10,0)))=1,INDIRECT("'BASIS'!"&amp;ADDRESS(11,MATCH(R_2!P$10,BASIS!$10:$10,0))&amp;":"&amp;ADDRESS(COUNTA(BASIS_Zeilen)+10,MATCH(R_2!P$10,BASIS!$10:$10,0))))),"")</f>
        <v/>
      </c>
      <c r="Q28" s="1">
        <f t="array" aca="1" ref="Q28" ca="1">IF(ISERROR(MATCH(Q$10,$B$11:$B28,0)),MIN(IF(INDIRECT("'R_1'!"&amp;ADDRESS(11,MATCH(R_2!$A28,R_1!$10:$10,0))&amp;":"&amp;ADDRESS(COUNTA(BASIS_Zeilen)+10,MATCH(R_2!$A28,R_1!$10:$10,0)))=1,INDIRECT("'BASIS'!"&amp;ADDRESS(11,MATCH(R_2!Q$10,BASIS!$10:$10,0))&amp;":"&amp;ADDRESS(COUNTA(BASIS_Zeilen)+10,MATCH(R_2!Q$10,BASIS!$10:$10,0))))),"")</f>
        <v>85</v>
      </c>
      <c r="R28" s="1">
        <f t="array" aca="1" ref="R28" ca="1">IF(ISERROR(MATCH(R$10,$B$11:$B28,0)),MIN(IF(INDIRECT("'R_1'!"&amp;ADDRESS(11,MATCH(R_2!$A28,R_1!$10:$10,0))&amp;":"&amp;ADDRESS(COUNTA(BASIS_Zeilen)+10,MATCH(R_2!$A28,R_1!$10:$10,0)))=1,INDIRECT("'BASIS'!"&amp;ADDRESS(11,MATCH(R_2!R$10,BASIS!$10:$10,0))&amp;":"&amp;ADDRESS(COUNTA(BASIS_Zeilen)+10,MATCH(R_2!R$10,BASIS!$10:$10,0))))),"")</f>
        <v>11</v>
      </c>
      <c r="S28" s="1" t="str">
        <f t="array" aca="1" ref="S28" ca="1">IF(ISERROR(MATCH(S$10,$B$11:$B28,0)),MIN(IF(INDIRECT("'R_1'!"&amp;ADDRESS(11,MATCH(R_2!$A28,R_1!$10:$10,0))&amp;":"&amp;ADDRESS(COUNTA(BASIS_Zeilen)+10,MATCH(R_2!$A28,R_1!$10:$10,0)))=1,INDIRECT("'BASIS'!"&amp;ADDRESS(11,MATCH(R_2!S$10,BASIS!$10:$10,0))&amp;":"&amp;ADDRESS(COUNTA(BASIS_Zeilen)+10,MATCH(R_2!S$10,BASIS!$10:$10,0))))),"")</f>
        <v/>
      </c>
      <c r="T28" s="1" t="str">
        <f t="array" aca="1" ref="T28" ca="1">IF(ISERROR(MATCH(T$10,$B$11:$B28,0)),MIN(IF(INDIRECT("'R_1'!"&amp;ADDRESS(11,MATCH(R_2!$A28,R_1!$10:$10,0))&amp;":"&amp;ADDRESS(COUNTA(BASIS_Zeilen)+10,MATCH(R_2!$A28,R_1!$10:$10,0)))=1,INDIRECT("'BASIS'!"&amp;ADDRESS(11,MATCH(R_2!T$10,BASIS!$10:$10,0))&amp;":"&amp;ADDRESS(COUNTA(BASIS_Zeilen)+10,MATCH(R_2!T$10,BASIS!$10:$10,0))))),"")</f>
        <v/>
      </c>
      <c r="U28" s="1">
        <f t="array" aca="1" ref="U28" ca="1">IF(ISERROR(MATCH(U$10,$B$11:$B28,0)),MIN(IF(INDIRECT("'R_1'!"&amp;ADDRESS(11,MATCH(R_2!$A28,R_1!$10:$10,0))&amp;":"&amp;ADDRESS(COUNTA(BASIS_Zeilen)+10,MATCH(R_2!$A28,R_1!$10:$10,0)))=1,INDIRECT("'BASIS'!"&amp;ADDRESS(11,MATCH(R_2!U$10,BASIS!$10:$10,0))&amp;":"&amp;ADDRESS(COUNTA(BASIS_Zeilen)+10,MATCH(R_2!U$10,BASIS!$10:$10,0))))),"")</f>
        <v>85</v>
      </c>
      <c r="V28" s="1">
        <f t="array" aca="1" ref="V28" ca="1">IF(ISERROR(MATCH(V$10,$B$11:$B28,0)),MIN(IF(INDIRECT("'R_1'!"&amp;ADDRESS(11,MATCH(R_2!$A28,R_1!$10:$10,0))&amp;":"&amp;ADDRESS(COUNTA(BASIS_Zeilen)+10,MATCH(R_2!$A28,R_1!$10:$10,0)))=1,INDIRECT("'BASIS'!"&amp;ADDRESS(11,MATCH(R_2!V$10,BASIS!$10:$10,0))&amp;":"&amp;ADDRESS(COUNTA(BASIS_Zeilen)+10,MATCH(R_2!V$10,BASIS!$10:$10,0))))),"")</f>
        <v>110</v>
      </c>
      <c r="W28" s="1">
        <f t="array" aca="1" ref="W28" ca="1">IF(ISERROR(MATCH(W$10,$B$11:$B28,0)),MIN(IF(INDIRECT("'R_1'!"&amp;ADDRESS(11,MATCH(R_2!$A28,R_1!$10:$10,0))&amp;":"&amp;ADDRESS(COUNTA(BASIS_Zeilen)+10,MATCH(R_2!$A28,R_1!$10:$10,0)))=1,INDIRECT("'BASIS'!"&amp;ADDRESS(11,MATCH(R_2!W$10,BASIS!$10:$10,0))&amp;":"&amp;ADDRESS(COUNTA(BASIS_Zeilen)+10,MATCH(R_2!W$10,BASIS!$10:$10,0))))),"")</f>
        <v>60</v>
      </c>
      <c r="X28" s="1" t="str">
        <f t="array" aca="1" ref="X28" ca="1">IF(ISERROR(MATCH(X$10,$B$11:$B28,0)),MIN(IF(INDIRECT("'R_1'!"&amp;ADDRESS(11,MATCH(R_2!$A28,R_1!$10:$10,0))&amp;":"&amp;ADDRESS(COUNTA(BASIS_Zeilen)+10,MATCH(R_2!$A28,R_1!$10:$10,0)))=1,INDIRECT("'BASIS'!"&amp;ADDRESS(11,MATCH(R_2!X$10,BASIS!$10:$10,0))&amp;":"&amp;ADDRESS(COUNTA(BASIS_Zeilen)+10,MATCH(R_2!X$10,BASIS!$10:$10,0))))),"")</f>
        <v/>
      </c>
      <c r="Y28" s="1" t="str">
        <f t="array" aca="1" ref="Y28" ca="1">IF(ISERROR(MATCH(Y$10,$B$11:$B28,0)),MIN(IF(INDIRECT("'R_1'!"&amp;ADDRESS(11,MATCH(R_2!$A28,R_1!$10:$10,0))&amp;":"&amp;ADDRESS(COUNTA(BASIS_Zeilen)+10,MATCH(R_2!$A28,R_1!$10:$10,0)))=1,INDIRECT("'BASIS'!"&amp;ADDRESS(11,MATCH(R_2!Y$10,BASIS!$10:$10,0))&amp;":"&amp;ADDRESS(COUNTA(BASIS_Zeilen)+10,MATCH(R_2!Y$10,BASIS!$10:$10,0))))),"")</f>
        <v/>
      </c>
      <c r="Z28" s="1" t="str">
        <f t="array" aca="1" ref="Z28" ca="1">IF(ISERROR(MATCH(Z$10,$B$11:$B28,0)),MIN(IF(INDIRECT("'R_1'!"&amp;ADDRESS(11,MATCH(R_2!$A28,R_1!$10:$10,0))&amp;":"&amp;ADDRESS(COUNTA(BASIS_Zeilen)+10,MATCH(R_2!$A28,R_1!$10:$10,0)))=1,INDIRECT("'BASIS'!"&amp;ADDRESS(11,MATCH(R_2!Z$10,BASIS!$10:$10,0))&amp;":"&amp;ADDRESS(COUNTA(BASIS_Zeilen)+10,MATCH(R_2!Z$10,BASIS!$10:$10,0))))),"")</f>
        <v/>
      </c>
      <c r="AA28" s="1" t="str">
        <f t="array" aca="1" ref="AA28" ca="1">IF(ISERROR(MATCH(AA$10,$B$11:$B28,0)),MIN(IF(INDIRECT("'R_1'!"&amp;ADDRESS(11,MATCH(R_2!$A28,R_1!$10:$10,0))&amp;":"&amp;ADDRESS(COUNTA(BASIS_Zeilen)+10,MATCH(R_2!$A28,R_1!$10:$10,0)))=1,INDIRECT("'BASIS'!"&amp;ADDRESS(11,MATCH(R_2!AA$10,BASIS!$10:$10,0))&amp;":"&amp;ADDRESS(COUNTA(BASIS_Zeilen)+10,MATCH(R_2!AA$10,BASIS!$10:$10,0))))),"")</f>
        <v/>
      </c>
      <c r="AB28" s="1">
        <f t="array" aca="1" ref="AB28" ca="1">IF(ISERROR(MATCH(AB$10,$B$11:$B28,0)),MIN(IF(INDIRECT("'R_1'!"&amp;ADDRESS(11,MATCH(R_2!$A28,R_1!$10:$10,0))&amp;":"&amp;ADDRESS(COUNTA(BASIS_Zeilen)+10,MATCH(R_2!$A28,R_1!$10:$10,0)))=1,INDIRECT("'BASIS'!"&amp;ADDRESS(11,MATCH(R_2!AB$10,BASIS!$10:$10,0))&amp;":"&amp;ADDRESS(COUNTA(BASIS_Zeilen)+10,MATCH(R_2!AB$10,BASIS!$10:$10,0))))),"")</f>
        <v>61</v>
      </c>
      <c r="AC28" s="1">
        <f t="array" aca="1" ref="AC28" ca="1">IF(ISERROR(MATCH(AC$10,$B$11:$B28,0)),MIN(IF(INDIRECT("'R_1'!"&amp;ADDRESS(11,MATCH(R_2!$A28,R_1!$10:$10,0))&amp;":"&amp;ADDRESS(COUNTA(BASIS_Zeilen)+10,MATCH(R_2!$A28,R_1!$10:$10,0)))=1,INDIRECT("'BASIS'!"&amp;ADDRESS(11,MATCH(R_2!AC$10,BASIS!$10:$10,0))&amp;":"&amp;ADDRESS(COUNTA(BASIS_Zeilen)+10,MATCH(R_2!AC$10,BASIS!$10:$10,0))))),"")</f>
        <v>60</v>
      </c>
      <c r="AD28" s="1">
        <f t="array" aca="1" ref="AD28" ca="1">IF(ISERROR(MATCH(AD$10,$B$11:$B28,0)),MIN(IF(INDIRECT("'R_1'!"&amp;ADDRESS(11,MATCH(R_2!$A28,R_1!$10:$10,0))&amp;":"&amp;ADDRESS(COUNTA(BASIS_Zeilen)+10,MATCH(R_2!$A28,R_1!$10:$10,0)))=1,INDIRECT("'BASIS'!"&amp;ADDRESS(11,MATCH(R_2!AD$10,BASIS!$10:$10,0))&amp;":"&amp;ADDRESS(COUNTA(BASIS_Zeilen)+10,MATCH(R_2!AD$10,BASIS!$10:$10,0))))),"")</f>
        <v>103</v>
      </c>
      <c r="AE28" s="1" t="str">
        <f t="array" aca="1" ref="AE28" ca="1">IF(ISERROR(MATCH(AE$10,$B$11:$B28,0)),MIN(IF(INDIRECT("'R_1'!"&amp;ADDRESS(11,MATCH(R_2!$A28,R_1!$10:$10,0))&amp;":"&amp;ADDRESS(COUNTA(BASIS_Zeilen)+10,MATCH(R_2!$A28,R_1!$10:$10,0)))=1,INDIRECT("'BASIS'!"&amp;ADDRESS(11,MATCH(R_2!AE$10,BASIS!$10:$10,0))&amp;":"&amp;ADDRESS(COUNTA(BASIS_Zeilen)+10,MATCH(R_2!AE$10,BASIS!$10:$10,0))))),"")</f>
        <v/>
      </c>
      <c r="AF28" s="1">
        <f t="array" aca="1" ref="AF28" ca="1">IF(ISERROR(MATCH(AF$10,$B$11:$B28,0)),MIN(IF(INDIRECT("'R_1'!"&amp;ADDRESS(11,MATCH(R_2!$A28,R_1!$10:$10,0))&amp;":"&amp;ADDRESS(COUNTA(BASIS_Zeilen)+10,MATCH(R_2!$A28,R_1!$10:$10,0)))=1,INDIRECT("'BASIS'!"&amp;ADDRESS(11,MATCH(R_2!AF$10,BASIS!$10:$10,0))&amp;":"&amp;ADDRESS(COUNTA(BASIS_Zeilen)+10,MATCH(R_2!AF$10,BASIS!$10:$10,0))))),"")</f>
        <v>60</v>
      </c>
      <c r="AG28" s="1">
        <f t="array" aca="1" ref="AG28" ca="1">IF(ISERROR(MATCH(AG$10,$B$11:$B28,0)),MIN(IF(INDIRECT("'R_1'!"&amp;ADDRESS(11,MATCH(R_2!$A28,R_1!$10:$10,0))&amp;":"&amp;ADDRESS(COUNTA(BASIS_Zeilen)+10,MATCH(R_2!$A28,R_1!$10:$10,0)))=1,INDIRECT("'BASIS'!"&amp;ADDRESS(11,MATCH(R_2!AG$10,BASIS!$10:$10,0))&amp;":"&amp;ADDRESS(COUNTA(BASIS_Zeilen)+10,MATCH(R_2!AG$10,BASIS!$10:$10,0))))),"")</f>
        <v>128</v>
      </c>
      <c r="AH28" s="1" t="str">
        <f t="array" aca="1" ref="AH28" ca="1">IF(ISERROR(MATCH(AH$10,$B$11:$B28,0)),MIN(IF(INDIRECT("'R_1'!"&amp;ADDRESS(11,MATCH(R_2!$A28,R_1!$10:$10,0))&amp;":"&amp;ADDRESS(COUNTA(BASIS_Zeilen)+10,MATCH(R_2!$A28,R_1!$10:$10,0)))=1,INDIRECT("'BASIS'!"&amp;ADDRESS(11,MATCH(R_2!AH$10,BASIS!$10:$10,0))&amp;":"&amp;ADDRESS(COUNTA(BASIS_Zeilen)+10,MATCH(R_2!AH$10,BASIS!$10:$10,0))))),"")</f>
        <v/>
      </c>
      <c r="AI28" s="1">
        <f t="array" aca="1" ref="AI28" ca="1">IF(ISERROR(MATCH(AI$10,$B$11:$B28,0)),MIN(IF(INDIRECT("'R_1'!"&amp;ADDRESS(11,MATCH(R_2!$A28,R_1!$10:$10,0))&amp;":"&amp;ADDRESS(COUNTA(BASIS_Zeilen)+10,MATCH(R_2!$A28,R_1!$10:$10,0)))=1,INDIRECT("'BASIS'!"&amp;ADDRESS(11,MATCH(R_2!AI$10,BASIS!$10:$10,0))&amp;":"&amp;ADDRESS(COUNTA(BASIS_Zeilen)+10,MATCH(R_2!AI$10,BASIS!$10:$10,0))))),"")</f>
        <v>103</v>
      </c>
    </row>
    <row r="29" spans="1:35">
      <c r="A29" s="1">
        <f t="shared" si="1"/>
        <v>19</v>
      </c>
      <c r="B29" s="1" t="str">
        <f t="shared" ca="1" si="2"/>
        <v>Produkt 31</v>
      </c>
      <c r="C29" s="1">
        <f t="array" aca="1" ref="C29" ca="1">IF(ISERROR(MATCH(C$10,$B$11:$B29,0)),MIN(IF(INDIRECT("'R_1'!"&amp;ADDRESS(11,MATCH(R_2!$A29,R_1!$10:$10,0))&amp;":"&amp;ADDRESS(COUNTA(BASIS_Zeilen)+10,MATCH(R_2!$A29,R_1!$10:$10,0)))=1,INDIRECT("'BASIS'!"&amp;ADDRESS(11,MATCH(R_2!C$10,BASIS!$10:$10,0))&amp;":"&amp;ADDRESS(COUNTA(BASIS_Zeilen)+10,MATCH(R_2!C$10,BASIS!$10:$10,0))))),"")</f>
        <v>60</v>
      </c>
      <c r="D29" s="1">
        <f t="array" aca="1" ref="D29" ca="1">IF(ISERROR(MATCH(D$10,$B$11:$B29,0)),MIN(IF(INDIRECT("'R_1'!"&amp;ADDRESS(11,MATCH(R_2!$A29,R_1!$10:$10,0))&amp;":"&amp;ADDRESS(COUNTA(BASIS_Zeilen)+10,MATCH(R_2!$A29,R_1!$10:$10,0)))=1,INDIRECT("'BASIS'!"&amp;ADDRESS(11,MATCH(R_2!D$10,BASIS!$10:$10,0))&amp;":"&amp;ADDRESS(COUNTA(BASIS_Zeilen)+10,MATCH(R_2!D$10,BASIS!$10:$10,0))))),"")</f>
        <v>81</v>
      </c>
      <c r="E29" s="1" t="str">
        <f t="array" aca="1" ref="E29" ca="1">IF(ISERROR(MATCH(E$10,$B$11:$B29,0)),MIN(IF(INDIRECT("'R_1'!"&amp;ADDRESS(11,MATCH(R_2!$A29,R_1!$10:$10,0))&amp;":"&amp;ADDRESS(COUNTA(BASIS_Zeilen)+10,MATCH(R_2!$A29,R_1!$10:$10,0)))=1,INDIRECT("'BASIS'!"&amp;ADDRESS(11,MATCH(R_2!E$10,BASIS!$10:$10,0))&amp;":"&amp;ADDRESS(COUNTA(BASIS_Zeilen)+10,MATCH(R_2!E$10,BASIS!$10:$10,0))))),"")</f>
        <v/>
      </c>
      <c r="F29" s="1" t="str">
        <f t="array" aca="1" ref="F29" ca="1">IF(ISERROR(MATCH(F$10,$B$11:$B29,0)),MIN(IF(INDIRECT("'R_1'!"&amp;ADDRESS(11,MATCH(R_2!$A29,R_1!$10:$10,0))&amp;":"&amp;ADDRESS(COUNTA(BASIS_Zeilen)+10,MATCH(R_2!$A29,R_1!$10:$10,0)))=1,INDIRECT("'BASIS'!"&amp;ADDRESS(11,MATCH(R_2!F$10,BASIS!$10:$10,0))&amp;":"&amp;ADDRESS(COUNTA(BASIS_Zeilen)+10,MATCH(R_2!F$10,BASIS!$10:$10,0))))),"")</f>
        <v/>
      </c>
      <c r="G29" s="1">
        <f t="array" aca="1" ref="G29" ca="1">IF(ISERROR(MATCH(G$10,$B$11:$B29,0)),MIN(IF(INDIRECT("'R_1'!"&amp;ADDRESS(11,MATCH(R_2!$A29,R_1!$10:$10,0))&amp;":"&amp;ADDRESS(COUNTA(BASIS_Zeilen)+10,MATCH(R_2!$A29,R_1!$10:$10,0)))=1,INDIRECT("'BASIS'!"&amp;ADDRESS(11,MATCH(R_2!G$10,BASIS!$10:$10,0))&amp;":"&amp;ADDRESS(COUNTA(BASIS_Zeilen)+10,MATCH(R_2!G$10,BASIS!$10:$10,0))))),"")</f>
        <v>110</v>
      </c>
      <c r="H29" s="1" t="str">
        <f t="array" aca="1" ref="H29" ca="1">IF(ISERROR(MATCH(H$10,$B$11:$B29,0)),MIN(IF(INDIRECT("'R_1'!"&amp;ADDRESS(11,MATCH(R_2!$A29,R_1!$10:$10,0))&amp;":"&amp;ADDRESS(COUNTA(BASIS_Zeilen)+10,MATCH(R_2!$A29,R_1!$10:$10,0)))=1,INDIRECT("'BASIS'!"&amp;ADDRESS(11,MATCH(R_2!H$10,BASIS!$10:$10,0))&amp;":"&amp;ADDRESS(COUNTA(BASIS_Zeilen)+10,MATCH(R_2!H$10,BASIS!$10:$10,0))))),"")</f>
        <v/>
      </c>
      <c r="I29" s="1" t="str">
        <f t="array" aca="1" ref="I29" ca="1">IF(ISERROR(MATCH(I$10,$B$11:$B29,0)),MIN(IF(INDIRECT("'R_1'!"&amp;ADDRESS(11,MATCH(R_2!$A29,R_1!$10:$10,0))&amp;":"&amp;ADDRESS(COUNTA(BASIS_Zeilen)+10,MATCH(R_2!$A29,R_1!$10:$10,0)))=1,INDIRECT("'BASIS'!"&amp;ADDRESS(11,MATCH(R_2!I$10,BASIS!$10:$10,0))&amp;":"&amp;ADDRESS(COUNTA(BASIS_Zeilen)+10,MATCH(R_2!I$10,BASIS!$10:$10,0))))),"")</f>
        <v/>
      </c>
      <c r="J29" s="1" t="str">
        <f t="array" aca="1" ref="J29" ca="1">IF(ISERROR(MATCH(J$10,$B$11:$B29,0)),MIN(IF(INDIRECT("'R_1'!"&amp;ADDRESS(11,MATCH(R_2!$A29,R_1!$10:$10,0))&amp;":"&amp;ADDRESS(COUNTA(BASIS_Zeilen)+10,MATCH(R_2!$A29,R_1!$10:$10,0)))=1,INDIRECT("'BASIS'!"&amp;ADDRESS(11,MATCH(R_2!J$10,BASIS!$10:$10,0))&amp;":"&amp;ADDRESS(COUNTA(BASIS_Zeilen)+10,MATCH(R_2!J$10,BASIS!$10:$10,0))))),"")</f>
        <v/>
      </c>
      <c r="K29" s="1">
        <f t="array" aca="1" ref="K29" ca="1">IF(ISERROR(MATCH(K$10,$B$11:$B29,0)),MIN(IF(INDIRECT("'R_1'!"&amp;ADDRESS(11,MATCH(R_2!$A29,R_1!$10:$10,0))&amp;":"&amp;ADDRESS(COUNTA(BASIS_Zeilen)+10,MATCH(R_2!$A29,R_1!$10:$10,0)))=1,INDIRECT("'BASIS'!"&amp;ADDRESS(11,MATCH(R_2!K$10,BASIS!$10:$10,0))&amp;":"&amp;ADDRESS(COUNTA(BASIS_Zeilen)+10,MATCH(R_2!K$10,BASIS!$10:$10,0))))),"")</f>
        <v>75</v>
      </c>
      <c r="L29" s="1" t="str">
        <f t="array" aca="1" ref="L29" ca="1">IF(ISERROR(MATCH(L$10,$B$11:$B29,0)),MIN(IF(INDIRECT("'R_1'!"&amp;ADDRESS(11,MATCH(R_2!$A29,R_1!$10:$10,0))&amp;":"&amp;ADDRESS(COUNTA(BASIS_Zeilen)+10,MATCH(R_2!$A29,R_1!$10:$10,0)))=1,INDIRECT("'BASIS'!"&amp;ADDRESS(11,MATCH(R_2!L$10,BASIS!$10:$10,0))&amp;":"&amp;ADDRESS(COUNTA(BASIS_Zeilen)+10,MATCH(R_2!L$10,BASIS!$10:$10,0))))),"")</f>
        <v/>
      </c>
      <c r="M29" s="1" t="str">
        <f t="array" aca="1" ref="M29" ca="1">IF(ISERROR(MATCH(M$10,$B$11:$B29,0)),MIN(IF(INDIRECT("'R_1'!"&amp;ADDRESS(11,MATCH(R_2!$A29,R_1!$10:$10,0))&amp;":"&amp;ADDRESS(COUNTA(BASIS_Zeilen)+10,MATCH(R_2!$A29,R_1!$10:$10,0)))=1,INDIRECT("'BASIS'!"&amp;ADDRESS(11,MATCH(R_2!M$10,BASIS!$10:$10,0))&amp;":"&amp;ADDRESS(COUNTA(BASIS_Zeilen)+10,MATCH(R_2!M$10,BASIS!$10:$10,0))))),"")</f>
        <v/>
      </c>
      <c r="N29" s="1" t="str">
        <f t="array" aca="1" ref="N29" ca="1">IF(ISERROR(MATCH(N$10,$B$11:$B29,0)),MIN(IF(INDIRECT("'R_1'!"&amp;ADDRESS(11,MATCH(R_2!$A29,R_1!$10:$10,0))&amp;":"&amp;ADDRESS(COUNTA(BASIS_Zeilen)+10,MATCH(R_2!$A29,R_1!$10:$10,0)))=1,INDIRECT("'BASIS'!"&amp;ADDRESS(11,MATCH(R_2!N$10,BASIS!$10:$10,0))&amp;":"&amp;ADDRESS(COUNTA(BASIS_Zeilen)+10,MATCH(R_2!N$10,BASIS!$10:$10,0))))),"")</f>
        <v/>
      </c>
      <c r="O29" s="1" t="str">
        <f t="array" aca="1" ref="O29" ca="1">IF(ISERROR(MATCH(O$10,$B$11:$B29,0)),MIN(IF(INDIRECT("'R_1'!"&amp;ADDRESS(11,MATCH(R_2!$A29,R_1!$10:$10,0))&amp;":"&amp;ADDRESS(COUNTA(BASIS_Zeilen)+10,MATCH(R_2!$A29,R_1!$10:$10,0)))=1,INDIRECT("'BASIS'!"&amp;ADDRESS(11,MATCH(R_2!O$10,BASIS!$10:$10,0))&amp;":"&amp;ADDRESS(COUNTA(BASIS_Zeilen)+10,MATCH(R_2!O$10,BASIS!$10:$10,0))))),"")</f>
        <v/>
      </c>
      <c r="P29" s="1" t="str">
        <f t="array" aca="1" ref="P29" ca="1">IF(ISERROR(MATCH(P$10,$B$11:$B29,0)),MIN(IF(INDIRECT("'R_1'!"&amp;ADDRESS(11,MATCH(R_2!$A29,R_1!$10:$10,0))&amp;":"&amp;ADDRESS(COUNTA(BASIS_Zeilen)+10,MATCH(R_2!$A29,R_1!$10:$10,0)))=1,INDIRECT("'BASIS'!"&amp;ADDRESS(11,MATCH(R_2!P$10,BASIS!$10:$10,0))&amp;":"&amp;ADDRESS(COUNTA(BASIS_Zeilen)+10,MATCH(R_2!P$10,BASIS!$10:$10,0))))),"")</f>
        <v/>
      </c>
      <c r="Q29" s="1">
        <f t="array" aca="1" ref="Q29" ca="1">IF(ISERROR(MATCH(Q$10,$B$11:$B29,0)),MIN(IF(INDIRECT("'R_1'!"&amp;ADDRESS(11,MATCH(R_2!$A29,R_1!$10:$10,0))&amp;":"&amp;ADDRESS(COUNTA(BASIS_Zeilen)+10,MATCH(R_2!$A29,R_1!$10:$10,0)))=1,INDIRECT("'BASIS'!"&amp;ADDRESS(11,MATCH(R_2!Q$10,BASIS!$10:$10,0))&amp;":"&amp;ADDRESS(COUNTA(BASIS_Zeilen)+10,MATCH(R_2!Q$10,BASIS!$10:$10,0))))),"")</f>
        <v>85</v>
      </c>
      <c r="R29" s="1">
        <f t="array" aca="1" ref="R29" ca="1">IF(ISERROR(MATCH(R$10,$B$11:$B29,0)),MIN(IF(INDIRECT("'R_1'!"&amp;ADDRESS(11,MATCH(R_2!$A29,R_1!$10:$10,0))&amp;":"&amp;ADDRESS(COUNTA(BASIS_Zeilen)+10,MATCH(R_2!$A29,R_1!$10:$10,0)))=1,INDIRECT("'BASIS'!"&amp;ADDRESS(11,MATCH(R_2!R$10,BASIS!$10:$10,0))&amp;":"&amp;ADDRESS(COUNTA(BASIS_Zeilen)+10,MATCH(R_2!R$10,BASIS!$10:$10,0))))),"")</f>
        <v>11</v>
      </c>
      <c r="S29" s="1" t="str">
        <f t="array" aca="1" ref="S29" ca="1">IF(ISERROR(MATCH(S$10,$B$11:$B29,0)),MIN(IF(INDIRECT("'R_1'!"&amp;ADDRESS(11,MATCH(R_2!$A29,R_1!$10:$10,0))&amp;":"&amp;ADDRESS(COUNTA(BASIS_Zeilen)+10,MATCH(R_2!$A29,R_1!$10:$10,0)))=1,INDIRECT("'BASIS'!"&amp;ADDRESS(11,MATCH(R_2!S$10,BASIS!$10:$10,0))&amp;":"&amp;ADDRESS(COUNTA(BASIS_Zeilen)+10,MATCH(R_2!S$10,BASIS!$10:$10,0))))),"")</f>
        <v/>
      </c>
      <c r="T29" s="1" t="str">
        <f t="array" aca="1" ref="T29" ca="1">IF(ISERROR(MATCH(T$10,$B$11:$B29,0)),MIN(IF(INDIRECT("'R_1'!"&amp;ADDRESS(11,MATCH(R_2!$A29,R_1!$10:$10,0))&amp;":"&amp;ADDRESS(COUNTA(BASIS_Zeilen)+10,MATCH(R_2!$A29,R_1!$10:$10,0)))=1,INDIRECT("'BASIS'!"&amp;ADDRESS(11,MATCH(R_2!T$10,BASIS!$10:$10,0))&amp;":"&amp;ADDRESS(COUNTA(BASIS_Zeilen)+10,MATCH(R_2!T$10,BASIS!$10:$10,0))))),"")</f>
        <v/>
      </c>
      <c r="U29" s="1">
        <f t="array" aca="1" ref="U29" ca="1">IF(ISERROR(MATCH(U$10,$B$11:$B29,0)),MIN(IF(INDIRECT("'R_1'!"&amp;ADDRESS(11,MATCH(R_2!$A29,R_1!$10:$10,0))&amp;":"&amp;ADDRESS(COUNTA(BASIS_Zeilen)+10,MATCH(R_2!$A29,R_1!$10:$10,0)))=1,INDIRECT("'BASIS'!"&amp;ADDRESS(11,MATCH(R_2!U$10,BASIS!$10:$10,0))&amp;":"&amp;ADDRESS(COUNTA(BASIS_Zeilen)+10,MATCH(R_2!U$10,BASIS!$10:$10,0))))),"")</f>
        <v>85</v>
      </c>
      <c r="V29" s="1">
        <f t="array" aca="1" ref="V29" ca="1">IF(ISERROR(MATCH(V$10,$B$11:$B29,0)),MIN(IF(INDIRECT("'R_1'!"&amp;ADDRESS(11,MATCH(R_2!$A29,R_1!$10:$10,0))&amp;":"&amp;ADDRESS(COUNTA(BASIS_Zeilen)+10,MATCH(R_2!$A29,R_1!$10:$10,0)))=1,INDIRECT("'BASIS'!"&amp;ADDRESS(11,MATCH(R_2!V$10,BASIS!$10:$10,0))&amp;":"&amp;ADDRESS(COUNTA(BASIS_Zeilen)+10,MATCH(R_2!V$10,BASIS!$10:$10,0))))),"")</f>
        <v>110</v>
      </c>
      <c r="W29" s="1">
        <f t="array" aca="1" ref="W29" ca="1">IF(ISERROR(MATCH(W$10,$B$11:$B29,0)),MIN(IF(INDIRECT("'R_1'!"&amp;ADDRESS(11,MATCH(R_2!$A29,R_1!$10:$10,0))&amp;":"&amp;ADDRESS(COUNTA(BASIS_Zeilen)+10,MATCH(R_2!$A29,R_1!$10:$10,0)))=1,INDIRECT("'BASIS'!"&amp;ADDRESS(11,MATCH(R_2!W$10,BASIS!$10:$10,0))&amp;":"&amp;ADDRESS(COUNTA(BASIS_Zeilen)+10,MATCH(R_2!W$10,BASIS!$10:$10,0))))),"")</f>
        <v>60</v>
      </c>
      <c r="X29" s="1" t="str">
        <f t="array" aca="1" ref="X29" ca="1">IF(ISERROR(MATCH(X$10,$B$11:$B29,0)),MIN(IF(INDIRECT("'R_1'!"&amp;ADDRESS(11,MATCH(R_2!$A29,R_1!$10:$10,0))&amp;":"&amp;ADDRESS(COUNTA(BASIS_Zeilen)+10,MATCH(R_2!$A29,R_1!$10:$10,0)))=1,INDIRECT("'BASIS'!"&amp;ADDRESS(11,MATCH(R_2!X$10,BASIS!$10:$10,0))&amp;":"&amp;ADDRESS(COUNTA(BASIS_Zeilen)+10,MATCH(R_2!X$10,BASIS!$10:$10,0))))),"")</f>
        <v/>
      </c>
      <c r="Y29" s="1" t="str">
        <f t="array" aca="1" ref="Y29" ca="1">IF(ISERROR(MATCH(Y$10,$B$11:$B29,0)),MIN(IF(INDIRECT("'R_1'!"&amp;ADDRESS(11,MATCH(R_2!$A29,R_1!$10:$10,0))&amp;":"&amp;ADDRESS(COUNTA(BASIS_Zeilen)+10,MATCH(R_2!$A29,R_1!$10:$10,0)))=1,INDIRECT("'BASIS'!"&amp;ADDRESS(11,MATCH(R_2!Y$10,BASIS!$10:$10,0))&amp;":"&amp;ADDRESS(COUNTA(BASIS_Zeilen)+10,MATCH(R_2!Y$10,BASIS!$10:$10,0))))),"")</f>
        <v/>
      </c>
      <c r="Z29" s="1" t="str">
        <f t="array" aca="1" ref="Z29" ca="1">IF(ISERROR(MATCH(Z$10,$B$11:$B29,0)),MIN(IF(INDIRECT("'R_1'!"&amp;ADDRESS(11,MATCH(R_2!$A29,R_1!$10:$10,0))&amp;":"&amp;ADDRESS(COUNTA(BASIS_Zeilen)+10,MATCH(R_2!$A29,R_1!$10:$10,0)))=1,INDIRECT("'BASIS'!"&amp;ADDRESS(11,MATCH(R_2!Z$10,BASIS!$10:$10,0))&amp;":"&amp;ADDRESS(COUNTA(BASIS_Zeilen)+10,MATCH(R_2!Z$10,BASIS!$10:$10,0))))),"")</f>
        <v/>
      </c>
      <c r="AA29" s="1" t="str">
        <f t="array" aca="1" ref="AA29" ca="1">IF(ISERROR(MATCH(AA$10,$B$11:$B29,0)),MIN(IF(INDIRECT("'R_1'!"&amp;ADDRESS(11,MATCH(R_2!$A29,R_1!$10:$10,0))&amp;":"&amp;ADDRESS(COUNTA(BASIS_Zeilen)+10,MATCH(R_2!$A29,R_1!$10:$10,0)))=1,INDIRECT("'BASIS'!"&amp;ADDRESS(11,MATCH(R_2!AA$10,BASIS!$10:$10,0))&amp;":"&amp;ADDRESS(COUNTA(BASIS_Zeilen)+10,MATCH(R_2!AA$10,BASIS!$10:$10,0))))),"")</f>
        <v/>
      </c>
      <c r="AB29" s="1">
        <f t="array" aca="1" ref="AB29" ca="1">IF(ISERROR(MATCH(AB$10,$B$11:$B29,0)),MIN(IF(INDIRECT("'R_1'!"&amp;ADDRESS(11,MATCH(R_2!$A29,R_1!$10:$10,0))&amp;":"&amp;ADDRESS(COUNTA(BASIS_Zeilen)+10,MATCH(R_2!$A29,R_1!$10:$10,0)))=1,INDIRECT("'BASIS'!"&amp;ADDRESS(11,MATCH(R_2!AB$10,BASIS!$10:$10,0))&amp;":"&amp;ADDRESS(COUNTA(BASIS_Zeilen)+10,MATCH(R_2!AB$10,BASIS!$10:$10,0))))),"")</f>
        <v>61</v>
      </c>
      <c r="AC29" s="1">
        <f t="array" aca="1" ref="AC29" ca="1">IF(ISERROR(MATCH(AC$10,$B$11:$B29,0)),MIN(IF(INDIRECT("'R_1'!"&amp;ADDRESS(11,MATCH(R_2!$A29,R_1!$10:$10,0))&amp;":"&amp;ADDRESS(COUNTA(BASIS_Zeilen)+10,MATCH(R_2!$A29,R_1!$10:$10,0)))=1,INDIRECT("'BASIS'!"&amp;ADDRESS(11,MATCH(R_2!AC$10,BASIS!$10:$10,0))&amp;":"&amp;ADDRESS(COUNTA(BASIS_Zeilen)+10,MATCH(R_2!AC$10,BASIS!$10:$10,0))))),"")</f>
        <v>60</v>
      </c>
      <c r="AD29" s="1">
        <f t="array" aca="1" ref="AD29" ca="1">IF(ISERROR(MATCH(AD$10,$B$11:$B29,0)),MIN(IF(INDIRECT("'R_1'!"&amp;ADDRESS(11,MATCH(R_2!$A29,R_1!$10:$10,0))&amp;":"&amp;ADDRESS(COUNTA(BASIS_Zeilen)+10,MATCH(R_2!$A29,R_1!$10:$10,0)))=1,INDIRECT("'BASIS'!"&amp;ADDRESS(11,MATCH(R_2!AD$10,BASIS!$10:$10,0))&amp;":"&amp;ADDRESS(COUNTA(BASIS_Zeilen)+10,MATCH(R_2!AD$10,BASIS!$10:$10,0))))),"")</f>
        <v>103</v>
      </c>
      <c r="AE29" s="1" t="str">
        <f t="array" aca="1" ref="AE29" ca="1">IF(ISERROR(MATCH(AE$10,$B$11:$B29,0)),MIN(IF(INDIRECT("'R_1'!"&amp;ADDRESS(11,MATCH(R_2!$A29,R_1!$10:$10,0))&amp;":"&amp;ADDRESS(COUNTA(BASIS_Zeilen)+10,MATCH(R_2!$A29,R_1!$10:$10,0)))=1,INDIRECT("'BASIS'!"&amp;ADDRESS(11,MATCH(R_2!AE$10,BASIS!$10:$10,0))&amp;":"&amp;ADDRESS(COUNTA(BASIS_Zeilen)+10,MATCH(R_2!AE$10,BASIS!$10:$10,0))))),"")</f>
        <v/>
      </c>
      <c r="AF29" s="1">
        <f t="array" aca="1" ref="AF29" ca="1">IF(ISERROR(MATCH(AF$10,$B$11:$B29,0)),MIN(IF(INDIRECT("'R_1'!"&amp;ADDRESS(11,MATCH(R_2!$A29,R_1!$10:$10,0))&amp;":"&amp;ADDRESS(COUNTA(BASIS_Zeilen)+10,MATCH(R_2!$A29,R_1!$10:$10,0)))=1,INDIRECT("'BASIS'!"&amp;ADDRESS(11,MATCH(R_2!AF$10,BASIS!$10:$10,0))&amp;":"&amp;ADDRESS(COUNTA(BASIS_Zeilen)+10,MATCH(R_2!AF$10,BASIS!$10:$10,0))))),"")</f>
        <v>60</v>
      </c>
      <c r="AG29" s="1" t="str">
        <f t="array" aca="1" ref="AG29" ca="1">IF(ISERROR(MATCH(AG$10,$B$11:$B29,0)),MIN(IF(INDIRECT("'R_1'!"&amp;ADDRESS(11,MATCH(R_2!$A29,R_1!$10:$10,0))&amp;":"&amp;ADDRESS(COUNTA(BASIS_Zeilen)+10,MATCH(R_2!$A29,R_1!$10:$10,0)))=1,INDIRECT("'BASIS'!"&amp;ADDRESS(11,MATCH(R_2!AG$10,BASIS!$10:$10,0))&amp;":"&amp;ADDRESS(COUNTA(BASIS_Zeilen)+10,MATCH(R_2!AG$10,BASIS!$10:$10,0))))),"")</f>
        <v/>
      </c>
      <c r="AH29" s="1" t="str">
        <f t="array" aca="1" ref="AH29" ca="1">IF(ISERROR(MATCH(AH$10,$B$11:$B29,0)),MIN(IF(INDIRECT("'R_1'!"&amp;ADDRESS(11,MATCH(R_2!$A29,R_1!$10:$10,0))&amp;":"&amp;ADDRESS(COUNTA(BASIS_Zeilen)+10,MATCH(R_2!$A29,R_1!$10:$10,0)))=1,INDIRECT("'BASIS'!"&amp;ADDRESS(11,MATCH(R_2!AH$10,BASIS!$10:$10,0))&amp;":"&amp;ADDRESS(COUNTA(BASIS_Zeilen)+10,MATCH(R_2!AH$10,BASIS!$10:$10,0))))),"")</f>
        <v/>
      </c>
      <c r="AI29" s="1">
        <f t="array" aca="1" ref="AI29" ca="1">IF(ISERROR(MATCH(AI$10,$B$11:$B29,0)),MIN(IF(INDIRECT("'R_1'!"&amp;ADDRESS(11,MATCH(R_2!$A29,R_1!$10:$10,0))&amp;":"&amp;ADDRESS(COUNTA(BASIS_Zeilen)+10,MATCH(R_2!$A29,R_1!$10:$10,0)))=1,INDIRECT("'BASIS'!"&amp;ADDRESS(11,MATCH(R_2!AI$10,BASIS!$10:$10,0))&amp;":"&amp;ADDRESS(COUNTA(BASIS_Zeilen)+10,MATCH(R_2!AI$10,BASIS!$10:$10,0))))),"")</f>
        <v>103</v>
      </c>
    </row>
    <row r="30" spans="1:35">
      <c r="A30" s="1">
        <f t="shared" si="1"/>
        <v>20</v>
      </c>
      <c r="B30" s="1" t="str">
        <f t="shared" ca="1" si="2"/>
        <v>Produkt 26</v>
      </c>
      <c r="C30" s="1">
        <f t="array" aca="1" ref="C30" ca="1">IF(ISERROR(MATCH(C$10,$B$11:$B30,0)),MIN(IF(INDIRECT("'R_1'!"&amp;ADDRESS(11,MATCH(R_2!$A30,R_1!$10:$10,0))&amp;":"&amp;ADDRESS(COUNTA(BASIS_Zeilen)+10,MATCH(R_2!$A30,R_1!$10:$10,0)))=1,INDIRECT("'BASIS'!"&amp;ADDRESS(11,MATCH(R_2!C$10,BASIS!$10:$10,0))&amp;":"&amp;ADDRESS(COUNTA(BASIS_Zeilen)+10,MATCH(R_2!C$10,BASIS!$10:$10,0))))),"")</f>
        <v>60</v>
      </c>
      <c r="D30" s="1">
        <f t="array" aca="1" ref="D30" ca="1">IF(ISERROR(MATCH(D$10,$B$11:$B30,0)),MIN(IF(INDIRECT("'R_1'!"&amp;ADDRESS(11,MATCH(R_2!$A30,R_1!$10:$10,0))&amp;":"&amp;ADDRESS(COUNTA(BASIS_Zeilen)+10,MATCH(R_2!$A30,R_1!$10:$10,0)))=1,INDIRECT("'BASIS'!"&amp;ADDRESS(11,MATCH(R_2!D$10,BASIS!$10:$10,0))&amp;":"&amp;ADDRESS(COUNTA(BASIS_Zeilen)+10,MATCH(R_2!D$10,BASIS!$10:$10,0))))),"")</f>
        <v>81</v>
      </c>
      <c r="E30" s="1" t="str">
        <f t="array" aca="1" ref="E30" ca="1">IF(ISERROR(MATCH(E$10,$B$11:$B30,0)),MIN(IF(INDIRECT("'R_1'!"&amp;ADDRESS(11,MATCH(R_2!$A30,R_1!$10:$10,0))&amp;":"&amp;ADDRESS(COUNTA(BASIS_Zeilen)+10,MATCH(R_2!$A30,R_1!$10:$10,0)))=1,INDIRECT("'BASIS'!"&amp;ADDRESS(11,MATCH(R_2!E$10,BASIS!$10:$10,0))&amp;":"&amp;ADDRESS(COUNTA(BASIS_Zeilen)+10,MATCH(R_2!E$10,BASIS!$10:$10,0))))),"")</f>
        <v/>
      </c>
      <c r="F30" s="1" t="str">
        <f t="array" aca="1" ref="F30" ca="1">IF(ISERROR(MATCH(F$10,$B$11:$B30,0)),MIN(IF(INDIRECT("'R_1'!"&amp;ADDRESS(11,MATCH(R_2!$A30,R_1!$10:$10,0))&amp;":"&amp;ADDRESS(COUNTA(BASIS_Zeilen)+10,MATCH(R_2!$A30,R_1!$10:$10,0)))=1,INDIRECT("'BASIS'!"&amp;ADDRESS(11,MATCH(R_2!F$10,BASIS!$10:$10,0))&amp;":"&amp;ADDRESS(COUNTA(BASIS_Zeilen)+10,MATCH(R_2!F$10,BASIS!$10:$10,0))))),"")</f>
        <v/>
      </c>
      <c r="G30" s="1">
        <f t="array" aca="1" ref="G30" ca="1">IF(ISERROR(MATCH(G$10,$B$11:$B30,0)),MIN(IF(INDIRECT("'R_1'!"&amp;ADDRESS(11,MATCH(R_2!$A30,R_1!$10:$10,0))&amp;":"&amp;ADDRESS(COUNTA(BASIS_Zeilen)+10,MATCH(R_2!$A30,R_1!$10:$10,0)))=1,INDIRECT("'BASIS'!"&amp;ADDRESS(11,MATCH(R_2!G$10,BASIS!$10:$10,0))&amp;":"&amp;ADDRESS(COUNTA(BASIS_Zeilen)+10,MATCH(R_2!G$10,BASIS!$10:$10,0))))),"")</f>
        <v>110</v>
      </c>
      <c r="H30" s="1" t="str">
        <f t="array" aca="1" ref="H30" ca="1">IF(ISERROR(MATCH(H$10,$B$11:$B30,0)),MIN(IF(INDIRECT("'R_1'!"&amp;ADDRESS(11,MATCH(R_2!$A30,R_1!$10:$10,0))&amp;":"&amp;ADDRESS(COUNTA(BASIS_Zeilen)+10,MATCH(R_2!$A30,R_1!$10:$10,0)))=1,INDIRECT("'BASIS'!"&amp;ADDRESS(11,MATCH(R_2!H$10,BASIS!$10:$10,0))&amp;":"&amp;ADDRESS(COUNTA(BASIS_Zeilen)+10,MATCH(R_2!H$10,BASIS!$10:$10,0))))),"")</f>
        <v/>
      </c>
      <c r="I30" s="1" t="str">
        <f t="array" aca="1" ref="I30" ca="1">IF(ISERROR(MATCH(I$10,$B$11:$B30,0)),MIN(IF(INDIRECT("'R_1'!"&amp;ADDRESS(11,MATCH(R_2!$A30,R_1!$10:$10,0))&amp;":"&amp;ADDRESS(COUNTA(BASIS_Zeilen)+10,MATCH(R_2!$A30,R_1!$10:$10,0)))=1,INDIRECT("'BASIS'!"&amp;ADDRESS(11,MATCH(R_2!I$10,BASIS!$10:$10,0))&amp;":"&amp;ADDRESS(COUNTA(BASIS_Zeilen)+10,MATCH(R_2!I$10,BASIS!$10:$10,0))))),"")</f>
        <v/>
      </c>
      <c r="J30" s="1" t="str">
        <f t="array" aca="1" ref="J30" ca="1">IF(ISERROR(MATCH(J$10,$B$11:$B30,0)),MIN(IF(INDIRECT("'R_1'!"&amp;ADDRESS(11,MATCH(R_2!$A30,R_1!$10:$10,0))&amp;":"&amp;ADDRESS(COUNTA(BASIS_Zeilen)+10,MATCH(R_2!$A30,R_1!$10:$10,0)))=1,INDIRECT("'BASIS'!"&amp;ADDRESS(11,MATCH(R_2!J$10,BASIS!$10:$10,0))&amp;":"&amp;ADDRESS(COUNTA(BASIS_Zeilen)+10,MATCH(R_2!J$10,BASIS!$10:$10,0))))),"")</f>
        <v/>
      </c>
      <c r="K30" s="1">
        <f t="array" aca="1" ref="K30" ca="1">IF(ISERROR(MATCH(K$10,$B$11:$B30,0)),MIN(IF(INDIRECT("'R_1'!"&amp;ADDRESS(11,MATCH(R_2!$A30,R_1!$10:$10,0))&amp;":"&amp;ADDRESS(COUNTA(BASIS_Zeilen)+10,MATCH(R_2!$A30,R_1!$10:$10,0)))=1,INDIRECT("'BASIS'!"&amp;ADDRESS(11,MATCH(R_2!K$10,BASIS!$10:$10,0))&amp;":"&amp;ADDRESS(COUNTA(BASIS_Zeilen)+10,MATCH(R_2!K$10,BASIS!$10:$10,0))))),"")</f>
        <v>75</v>
      </c>
      <c r="L30" s="1" t="str">
        <f t="array" aca="1" ref="L30" ca="1">IF(ISERROR(MATCH(L$10,$B$11:$B30,0)),MIN(IF(INDIRECT("'R_1'!"&amp;ADDRESS(11,MATCH(R_2!$A30,R_1!$10:$10,0))&amp;":"&amp;ADDRESS(COUNTA(BASIS_Zeilen)+10,MATCH(R_2!$A30,R_1!$10:$10,0)))=1,INDIRECT("'BASIS'!"&amp;ADDRESS(11,MATCH(R_2!L$10,BASIS!$10:$10,0))&amp;":"&amp;ADDRESS(COUNTA(BASIS_Zeilen)+10,MATCH(R_2!L$10,BASIS!$10:$10,0))))),"")</f>
        <v/>
      </c>
      <c r="M30" s="1" t="str">
        <f t="array" aca="1" ref="M30" ca="1">IF(ISERROR(MATCH(M$10,$B$11:$B30,0)),MIN(IF(INDIRECT("'R_1'!"&amp;ADDRESS(11,MATCH(R_2!$A30,R_1!$10:$10,0))&amp;":"&amp;ADDRESS(COUNTA(BASIS_Zeilen)+10,MATCH(R_2!$A30,R_1!$10:$10,0)))=1,INDIRECT("'BASIS'!"&amp;ADDRESS(11,MATCH(R_2!M$10,BASIS!$10:$10,0))&amp;":"&amp;ADDRESS(COUNTA(BASIS_Zeilen)+10,MATCH(R_2!M$10,BASIS!$10:$10,0))))),"")</f>
        <v/>
      </c>
      <c r="N30" s="1" t="str">
        <f t="array" aca="1" ref="N30" ca="1">IF(ISERROR(MATCH(N$10,$B$11:$B30,0)),MIN(IF(INDIRECT("'R_1'!"&amp;ADDRESS(11,MATCH(R_2!$A30,R_1!$10:$10,0))&amp;":"&amp;ADDRESS(COUNTA(BASIS_Zeilen)+10,MATCH(R_2!$A30,R_1!$10:$10,0)))=1,INDIRECT("'BASIS'!"&amp;ADDRESS(11,MATCH(R_2!N$10,BASIS!$10:$10,0))&amp;":"&amp;ADDRESS(COUNTA(BASIS_Zeilen)+10,MATCH(R_2!N$10,BASIS!$10:$10,0))))),"")</f>
        <v/>
      </c>
      <c r="O30" s="1" t="str">
        <f t="array" aca="1" ref="O30" ca="1">IF(ISERROR(MATCH(O$10,$B$11:$B30,0)),MIN(IF(INDIRECT("'R_1'!"&amp;ADDRESS(11,MATCH(R_2!$A30,R_1!$10:$10,0))&amp;":"&amp;ADDRESS(COUNTA(BASIS_Zeilen)+10,MATCH(R_2!$A30,R_1!$10:$10,0)))=1,INDIRECT("'BASIS'!"&amp;ADDRESS(11,MATCH(R_2!O$10,BASIS!$10:$10,0))&amp;":"&amp;ADDRESS(COUNTA(BASIS_Zeilen)+10,MATCH(R_2!O$10,BASIS!$10:$10,0))))),"")</f>
        <v/>
      </c>
      <c r="P30" s="1" t="str">
        <f t="array" aca="1" ref="P30" ca="1">IF(ISERROR(MATCH(P$10,$B$11:$B30,0)),MIN(IF(INDIRECT("'R_1'!"&amp;ADDRESS(11,MATCH(R_2!$A30,R_1!$10:$10,0))&amp;":"&amp;ADDRESS(COUNTA(BASIS_Zeilen)+10,MATCH(R_2!$A30,R_1!$10:$10,0)))=1,INDIRECT("'BASIS'!"&amp;ADDRESS(11,MATCH(R_2!P$10,BASIS!$10:$10,0))&amp;":"&amp;ADDRESS(COUNTA(BASIS_Zeilen)+10,MATCH(R_2!P$10,BASIS!$10:$10,0))))),"")</f>
        <v/>
      </c>
      <c r="Q30" s="1">
        <f t="array" aca="1" ref="Q30" ca="1">IF(ISERROR(MATCH(Q$10,$B$11:$B30,0)),MIN(IF(INDIRECT("'R_1'!"&amp;ADDRESS(11,MATCH(R_2!$A30,R_1!$10:$10,0))&amp;":"&amp;ADDRESS(COUNTA(BASIS_Zeilen)+10,MATCH(R_2!$A30,R_1!$10:$10,0)))=1,INDIRECT("'BASIS'!"&amp;ADDRESS(11,MATCH(R_2!Q$10,BASIS!$10:$10,0))&amp;":"&amp;ADDRESS(COUNTA(BASIS_Zeilen)+10,MATCH(R_2!Q$10,BASIS!$10:$10,0))))),"")</f>
        <v>85</v>
      </c>
      <c r="R30" s="1">
        <f t="array" aca="1" ref="R30" ca="1">IF(ISERROR(MATCH(R$10,$B$11:$B30,0)),MIN(IF(INDIRECT("'R_1'!"&amp;ADDRESS(11,MATCH(R_2!$A30,R_1!$10:$10,0))&amp;":"&amp;ADDRESS(COUNTA(BASIS_Zeilen)+10,MATCH(R_2!$A30,R_1!$10:$10,0)))=1,INDIRECT("'BASIS'!"&amp;ADDRESS(11,MATCH(R_2!R$10,BASIS!$10:$10,0))&amp;":"&amp;ADDRESS(COUNTA(BASIS_Zeilen)+10,MATCH(R_2!R$10,BASIS!$10:$10,0))))),"")</f>
        <v>11</v>
      </c>
      <c r="S30" s="1" t="str">
        <f t="array" aca="1" ref="S30" ca="1">IF(ISERROR(MATCH(S$10,$B$11:$B30,0)),MIN(IF(INDIRECT("'R_1'!"&amp;ADDRESS(11,MATCH(R_2!$A30,R_1!$10:$10,0))&amp;":"&amp;ADDRESS(COUNTA(BASIS_Zeilen)+10,MATCH(R_2!$A30,R_1!$10:$10,0)))=1,INDIRECT("'BASIS'!"&amp;ADDRESS(11,MATCH(R_2!S$10,BASIS!$10:$10,0))&amp;":"&amp;ADDRESS(COUNTA(BASIS_Zeilen)+10,MATCH(R_2!S$10,BASIS!$10:$10,0))))),"")</f>
        <v/>
      </c>
      <c r="T30" s="1" t="str">
        <f t="array" aca="1" ref="T30" ca="1">IF(ISERROR(MATCH(T$10,$B$11:$B30,0)),MIN(IF(INDIRECT("'R_1'!"&amp;ADDRESS(11,MATCH(R_2!$A30,R_1!$10:$10,0))&amp;":"&amp;ADDRESS(COUNTA(BASIS_Zeilen)+10,MATCH(R_2!$A30,R_1!$10:$10,0)))=1,INDIRECT("'BASIS'!"&amp;ADDRESS(11,MATCH(R_2!T$10,BASIS!$10:$10,0))&amp;":"&amp;ADDRESS(COUNTA(BASIS_Zeilen)+10,MATCH(R_2!T$10,BASIS!$10:$10,0))))),"")</f>
        <v/>
      </c>
      <c r="U30" s="1">
        <f t="array" aca="1" ref="U30" ca="1">IF(ISERROR(MATCH(U$10,$B$11:$B30,0)),MIN(IF(INDIRECT("'R_1'!"&amp;ADDRESS(11,MATCH(R_2!$A30,R_1!$10:$10,0))&amp;":"&amp;ADDRESS(COUNTA(BASIS_Zeilen)+10,MATCH(R_2!$A30,R_1!$10:$10,0)))=1,INDIRECT("'BASIS'!"&amp;ADDRESS(11,MATCH(R_2!U$10,BASIS!$10:$10,0))&amp;":"&amp;ADDRESS(COUNTA(BASIS_Zeilen)+10,MATCH(R_2!U$10,BASIS!$10:$10,0))))),"")</f>
        <v>85</v>
      </c>
      <c r="V30" s="1">
        <f t="array" aca="1" ref="V30" ca="1">IF(ISERROR(MATCH(V$10,$B$11:$B30,0)),MIN(IF(INDIRECT("'R_1'!"&amp;ADDRESS(11,MATCH(R_2!$A30,R_1!$10:$10,0))&amp;":"&amp;ADDRESS(COUNTA(BASIS_Zeilen)+10,MATCH(R_2!$A30,R_1!$10:$10,0)))=1,INDIRECT("'BASIS'!"&amp;ADDRESS(11,MATCH(R_2!V$10,BASIS!$10:$10,0))&amp;":"&amp;ADDRESS(COUNTA(BASIS_Zeilen)+10,MATCH(R_2!V$10,BASIS!$10:$10,0))))),"")</f>
        <v>110</v>
      </c>
      <c r="W30" s="1">
        <f t="array" aca="1" ref="W30" ca="1">IF(ISERROR(MATCH(W$10,$B$11:$B30,0)),MIN(IF(INDIRECT("'R_1'!"&amp;ADDRESS(11,MATCH(R_2!$A30,R_1!$10:$10,0))&amp;":"&amp;ADDRESS(COUNTA(BASIS_Zeilen)+10,MATCH(R_2!$A30,R_1!$10:$10,0)))=1,INDIRECT("'BASIS'!"&amp;ADDRESS(11,MATCH(R_2!W$10,BASIS!$10:$10,0))&amp;":"&amp;ADDRESS(COUNTA(BASIS_Zeilen)+10,MATCH(R_2!W$10,BASIS!$10:$10,0))))),"")</f>
        <v>60</v>
      </c>
      <c r="X30" s="1" t="str">
        <f t="array" aca="1" ref="X30" ca="1">IF(ISERROR(MATCH(X$10,$B$11:$B30,0)),MIN(IF(INDIRECT("'R_1'!"&amp;ADDRESS(11,MATCH(R_2!$A30,R_1!$10:$10,0))&amp;":"&amp;ADDRESS(COUNTA(BASIS_Zeilen)+10,MATCH(R_2!$A30,R_1!$10:$10,0)))=1,INDIRECT("'BASIS'!"&amp;ADDRESS(11,MATCH(R_2!X$10,BASIS!$10:$10,0))&amp;":"&amp;ADDRESS(COUNTA(BASIS_Zeilen)+10,MATCH(R_2!X$10,BASIS!$10:$10,0))))),"")</f>
        <v/>
      </c>
      <c r="Y30" s="1" t="str">
        <f t="array" aca="1" ref="Y30" ca="1">IF(ISERROR(MATCH(Y$10,$B$11:$B30,0)),MIN(IF(INDIRECT("'R_1'!"&amp;ADDRESS(11,MATCH(R_2!$A30,R_1!$10:$10,0))&amp;":"&amp;ADDRESS(COUNTA(BASIS_Zeilen)+10,MATCH(R_2!$A30,R_1!$10:$10,0)))=1,INDIRECT("'BASIS'!"&amp;ADDRESS(11,MATCH(R_2!Y$10,BASIS!$10:$10,0))&amp;":"&amp;ADDRESS(COUNTA(BASIS_Zeilen)+10,MATCH(R_2!Y$10,BASIS!$10:$10,0))))),"")</f>
        <v/>
      </c>
      <c r="Z30" s="1" t="str">
        <f t="array" aca="1" ref="Z30" ca="1">IF(ISERROR(MATCH(Z$10,$B$11:$B30,0)),MIN(IF(INDIRECT("'R_1'!"&amp;ADDRESS(11,MATCH(R_2!$A30,R_1!$10:$10,0))&amp;":"&amp;ADDRESS(COUNTA(BASIS_Zeilen)+10,MATCH(R_2!$A30,R_1!$10:$10,0)))=1,INDIRECT("'BASIS'!"&amp;ADDRESS(11,MATCH(R_2!Z$10,BASIS!$10:$10,0))&amp;":"&amp;ADDRESS(COUNTA(BASIS_Zeilen)+10,MATCH(R_2!Z$10,BASIS!$10:$10,0))))),"")</f>
        <v/>
      </c>
      <c r="AA30" s="1" t="str">
        <f t="array" aca="1" ref="AA30" ca="1">IF(ISERROR(MATCH(AA$10,$B$11:$B30,0)),MIN(IF(INDIRECT("'R_1'!"&amp;ADDRESS(11,MATCH(R_2!$A30,R_1!$10:$10,0))&amp;":"&amp;ADDRESS(COUNTA(BASIS_Zeilen)+10,MATCH(R_2!$A30,R_1!$10:$10,0)))=1,INDIRECT("'BASIS'!"&amp;ADDRESS(11,MATCH(R_2!AA$10,BASIS!$10:$10,0))&amp;":"&amp;ADDRESS(COUNTA(BASIS_Zeilen)+10,MATCH(R_2!AA$10,BASIS!$10:$10,0))))),"")</f>
        <v/>
      </c>
      <c r="AB30" s="1" t="str">
        <f t="array" aca="1" ref="AB30" ca="1">IF(ISERROR(MATCH(AB$10,$B$11:$B30,0)),MIN(IF(INDIRECT("'R_1'!"&amp;ADDRESS(11,MATCH(R_2!$A30,R_1!$10:$10,0))&amp;":"&amp;ADDRESS(COUNTA(BASIS_Zeilen)+10,MATCH(R_2!$A30,R_1!$10:$10,0)))=1,INDIRECT("'BASIS'!"&amp;ADDRESS(11,MATCH(R_2!AB$10,BASIS!$10:$10,0))&amp;":"&amp;ADDRESS(COUNTA(BASIS_Zeilen)+10,MATCH(R_2!AB$10,BASIS!$10:$10,0))))),"")</f>
        <v/>
      </c>
      <c r="AC30" s="1">
        <f t="array" aca="1" ref="AC30" ca="1">IF(ISERROR(MATCH(AC$10,$B$11:$B30,0)),MIN(IF(INDIRECT("'R_1'!"&amp;ADDRESS(11,MATCH(R_2!$A30,R_1!$10:$10,0))&amp;":"&amp;ADDRESS(COUNTA(BASIS_Zeilen)+10,MATCH(R_2!$A30,R_1!$10:$10,0)))=1,INDIRECT("'BASIS'!"&amp;ADDRESS(11,MATCH(R_2!AC$10,BASIS!$10:$10,0))&amp;":"&amp;ADDRESS(COUNTA(BASIS_Zeilen)+10,MATCH(R_2!AC$10,BASIS!$10:$10,0))))),"")</f>
        <v>60</v>
      </c>
      <c r="AD30" s="1">
        <f t="array" aca="1" ref="AD30" ca="1">IF(ISERROR(MATCH(AD$10,$B$11:$B30,0)),MIN(IF(INDIRECT("'R_1'!"&amp;ADDRESS(11,MATCH(R_2!$A30,R_1!$10:$10,0))&amp;":"&amp;ADDRESS(COUNTA(BASIS_Zeilen)+10,MATCH(R_2!$A30,R_1!$10:$10,0)))=1,INDIRECT("'BASIS'!"&amp;ADDRESS(11,MATCH(R_2!AD$10,BASIS!$10:$10,0))&amp;":"&amp;ADDRESS(COUNTA(BASIS_Zeilen)+10,MATCH(R_2!AD$10,BASIS!$10:$10,0))))),"")</f>
        <v>103</v>
      </c>
      <c r="AE30" s="1" t="str">
        <f t="array" aca="1" ref="AE30" ca="1">IF(ISERROR(MATCH(AE$10,$B$11:$B30,0)),MIN(IF(INDIRECT("'R_1'!"&amp;ADDRESS(11,MATCH(R_2!$A30,R_1!$10:$10,0))&amp;":"&amp;ADDRESS(COUNTA(BASIS_Zeilen)+10,MATCH(R_2!$A30,R_1!$10:$10,0)))=1,INDIRECT("'BASIS'!"&amp;ADDRESS(11,MATCH(R_2!AE$10,BASIS!$10:$10,0))&amp;":"&amp;ADDRESS(COUNTA(BASIS_Zeilen)+10,MATCH(R_2!AE$10,BASIS!$10:$10,0))))),"")</f>
        <v/>
      </c>
      <c r="AF30" s="1">
        <f t="array" aca="1" ref="AF30" ca="1">IF(ISERROR(MATCH(AF$10,$B$11:$B30,0)),MIN(IF(INDIRECT("'R_1'!"&amp;ADDRESS(11,MATCH(R_2!$A30,R_1!$10:$10,0))&amp;":"&amp;ADDRESS(COUNTA(BASIS_Zeilen)+10,MATCH(R_2!$A30,R_1!$10:$10,0)))=1,INDIRECT("'BASIS'!"&amp;ADDRESS(11,MATCH(R_2!AF$10,BASIS!$10:$10,0))&amp;":"&amp;ADDRESS(COUNTA(BASIS_Zeilen)+10,MATCH(R_2!AF$10,BASIS!$10:$10,0))))),"")</f>
        <v>60</v>
      </c>
      <c r="AG30" s="1" t="str">
        <f t="array" aca="1" ref="AG30" ca="1">IF(ISERROR(MATCH(AG$10,$B$11:$B30,0)),MIN(IF(INDIRECT("'R_1'!"&amp;ADDRESS(11,MATCH(R_2!$A30,R_1!$10:$10,0))&amp;":"&amp;ADDRESS(COUNTA(BASIS_Zeilen)+10,MATCH(R_2!$A30,R_1!$10:$10,0)))=1,INDIRECT("'BASIS'!"&amp;ADDRESS(11,MATCH(R_2!AG$10,BASIS!$10:$10,0))&amp;":"&amp;ADDRESS(COUNTA(BASIS_Zeilen)+10,MATCH(R_2!AG$10,BASIS!$10:$10,0))))),"")</f>
        <v/>
      </c>
      <c r="AH30" s="1" t="str">
        <f t="array" aca="1" ref="AH30" ca="1">IF(ISERROR(MATCH(AH$10,$B$11:$B30,0)),MIN(IF(INDIRECT("'R_1'!"&amp;ADDRESS(11,MATCH(R_2!$A30,R_1!$10:$10,0))&amp;":"&amp;ADDRESS(COUNTA(BASIS_Zeilen)+10,MATCH(R_2!$A30,R_1!$10:$10,0)))=1,INDIRECT("'BASIS'!"&amp;ADDRESS(11,MATCH(R_2!AH$10,BASIS!$10:$10,0))&amp;":"&amp;ADDRESS(COUNTA(BASIS_Zeilen)+10,MATCH(R_2!AH$10,BASIS!$10:$10,0))))),"")</f>
        <v/>
      </c>
      <c r="AI30" s="1">
        <f t="array" aca="1" ref="AI30" ca="1">IF(ISERROR(MATCH(AI$10,$B$11:$B30,0)),MIN(IF(INDIRECT("'R_1'!"&amp;ADDRESS(11,MATCH(R_2!$A30,R_1!$10:$10,0))&amp;":"&amp;ADDRESS(COUNTA(BASIS_Zeilen)+10,MATCH(R_2!$A30,R_1!$10:$10,0)))=1,INDIRECT("'BASIS'!"&amp;ADDRESS(11,MATCH(R_2!AI$10,BASIS!$10:$10,0))&amp;":"&amp;ADDRESS(COUNTA(BASIS_Zeilen)+10,MATCH(R_2!AI$10,BASIS!$10:$10,0))))),"")</f>
        <v>103</v>
      </c>
    </row>
    <row r="31" spans="1:35">
      <c r="A31" s="1">
        <f t="shared" si="1"/>
        <v>21</v>
      </c>
      <c r="B31" s="1" t="str">
        <f t="shared" ca="1" si="2"/>
        <v>Produkt 2</v>
      </c>
      <c r="C31" s="1">
        <f t="array" aca="1" ref="C31" ca="1">IF(ISERROR(MATCH(C$10,$B$11:$B31,0)),MIN(IF(INDIRECT("'R_1'!"&amp;ADDRESS(11,MATCH(R_2!$A31,R_1!$10:$10,0))&amp;":"&amp;ADDRESS(COUNTA(BASIS_Zeilen)+10,MATCH(R_2!$A31,R_1!$10:$10,0)))=1,INDIRECT("'BASIS'!"&amp;ADDRESS(11,MATCH(R_2!C$10,BASIS!$10:$10,0))&amp;":"&amp;ADDRESS(COUNTA(BASIS_Zeilen)+10,MATCH(R_2!C$10,BASIS!$10:$10,0))))),"")</f>
        <v>60</v>
      </c>
      <c r="D31" s="1" t="str">
        <f t="array" aca="1" ref="D31" ca="1">IF(ISERROR(MATCH(D$10,$B$11:$B31,0)),MIN(IF(INDIRECT("'R_1'!"&amp;ADDRESS(11,MATCH(R_2!$A31,R_1!$10:$10,0))&amp;":"&amp;ADDRESS(COUNTA(BASIS_Zeilen)+10,MATCH(R_2!$A31,R_1!$10:$10,0)))=1,INDIRECT("'BASIS'!"&amp;ADDRESS(11,MATCH(R_2!D$10,BASIS!$10:$10,0))&amp;":"&amp;ADDRESS(COUNTA(BASIS_Zeilen)+10,MATCH(R_2!D$10,BASIS!$10:$10,0))))),"")</f>
        <v/>
      </c>
      <c r="E31" s="1" t="str">
        <f t="array" aca="1" ref="E31" ca="1">IF(ISERROR(MATCH(E$10,$B$11:$B31,0)),MIN(IF(INDIRECT("'R_1'!"&amp;ADDRESS(11,MATCH(R_2!$A31,R_1!$10:$10,0))&amp;":"&amp;ADDRESS(COUNTA(BASIS_Zeilen)+10,MATCH(R_2!$A31,R_1!$10:$10,0)))=1,INDIRECT("'BASIS'!"&amp;ADDRESS(11,MATCH(R_2!E$10,BASIS!$10:$10,0))&amp;":"&amp;ADDRESS(COUNTA(BASIS_Zeilen)+10,MATCH(R_2!E$10,BASIS!$10:$10,0))))),"")</f>
        <v/>
      </c>
      <c r="F31" s="1" t="str">
        <f t="array" aca="1" ref="F31" ca="1">IF(ISERROR(MATCH(F$10,$B$11:$B31,0)),MIN(IF(INDIRECT("'R_1'!"&amp;ADDRESS(11,MATCH(R_2!$A31,R_1!$10:$10,0))&amp;":"&amp;ADDRESS(COUNTA(BASIS_Zeilen)+10,MATCH(R_2!$A31,R_1!$10:$10,0)))=1,INDIRECT("'BASIS'!"&amp;ADDRESS(11,MATCH(R_2!F$10,BASIS!$10:$10,0))&amp;":"&amp;ADDRESS(COUNTA(BASIS_Zeilen)+10,MATCH(R_2!F$10,BASIS!$10:$10,0))))),"")</f>
        <v/>
      </c>
      <c r="G31" s="1">
        <f t="array" aca="1" ref="G31" ca="1">IF(ISERROR(MATCH(G$10,$B$11:$B31,0)),MIN(IF(INDIRECT("'R_1'!"&amp;ADDRESS(11,MATCH(R_2!$A31,R_1!$10:$10,0))&amp;":"&amp;ADDRESS(COUNTA(BASIS_Zeilen)+10,MATCH(R_2!$A31,R_1!$10:$10,0)))=1,INDIRECT("'BASIS'!"&amp;ADDRESS(11,MATCH(R_2!G$10,BASIS!$10:$10,0))&amp;":"&amp;ADDRESS(COUNTA(BASIS_Zeilen)+10,MATCH(R_2!G$10,BASIS!$10:$10,0))))),"")</f>
        <v>110</v>
      </c>
      <c r="H31" s="1" t="str">
        <f t="array" aca="1" ref="H31" ca="1">IF(ISERROR(MATCH(H$10,$B$11:$B31,0)),MIN(IF(INDIRECT("'R_1'!"&amp;ADDRESS(11,MATCH(R_2!$A31,R_1!$10:$10,0))&amp;":"&amp;ADDRESS(COUNTA(BASIS_Zeilen)+10,MATCH(R_2!$A31,R_1!$10:$10,0)))=1,INDIRECT("'BASIS'!"&amp;ADDRESS(11,MATCH(R_2!H$10,BASIS!$10:$10,0))&amp;":"&amp;ADDRESS(COUNTA(BASIS_Zeilen)+10,MATCH(R_2!H$10,BASIS!$10:$10,0))))),"")</f>
        <v/>
      </c>
      <c r="I31" s="1" t="str">
        <f t="array" aca="1" ref="I31" ca="1">IF(ISERROR(MATCH(I$10,$B$11:$B31,0)),MIN(IF(INDIRECT("'R_1'!"&amp;ADDRESS(11,MATCH(R_2!$A31,R_1!$10:$10,0))&amp;":"&amp;ADDRESS(COUNTA(BASIS_Zeilen)+10,MATCH(R_2!$A31,R_1!$10:$10,0)))=1,INDIRECT("'BASIS'!"&amp;ADDRESS(11,MATCH(R_2!I$10,BASIS!$10:$10,0))&amp;":"&amp;ADDRESS(COUNTA(BASIS_Zeilen)+10,MATCH(R_2!I$10,BASIS!$10:$10,0))))),"")</f>
        <v/>
      </c>
      <c r="J31" s="1" t="str">
        <f t="array" aca="1" ref="J31" ca="1">IF(ISERROR(MATCH(J$10,$B$11:$B31,0)),MIN(IF(INDIRECT("'R_1'!"&amp;ADDRESS(11,MATCH(R_2!$A31,R_1!$10:$10,0))&amp;":"&amp;ADDRESS(COUNTA(BASIS_Zeilen)+10,MATCH(R_2!$A31,R_1!$10:$10,0)))=1,INDIRECT("'BASIS'!"&amp;ADDRESS(11,MATCH(R_2!J$10,BASIS!$10:$10,0))&amp;":"&amp;ADDRESS(COUNTA(BASIS_Zeilen)+10,MATCH(R_2!J$10,BASIS!$10:$10,0))))),"")</f>
        <v/>
      </c>
      <c r="K31" s="1">
        <f t="array" aca="1" ref="K31" ca="1">IF(ISERROR(MATCH(K$10,$B$11:$B31,0)),MIN(IF(INDIRECT("'R_1'!"&amp;ADDRESS(11,MATCH(R_2!$A31,R_1!$10:$10,0))&amp;":"&amp;ADDRESS(COUNTA(BASIS_Zeilen)+10,MATCH(R_2!$A31,R_1!$10:$10,0)))=1,INDIRECT("'BASIS'!"&amp;ADDRESS(11,MATCH(R_2!K$10,BASIS!$10:$10,0))&amp;":"&amp;ADDRESS(COUNTA(BASIS_Zeilen)+10,MATCH(R_2!K$10,BASIS!$10:$10,0))))),"")</f>
        <v>75</v>
      </c>
      <c r="L31" s="1" t="str">
        <f t="array" aca="1" ref="L31" ca="1">IF(ISERROR(MATCH(L$10,$B$11:$B31,0)),MIN(IF(INDIRECT("'R_1'!"&amp;ADDRESS(11,MATCH(R_2!$A31,R_1!$10:$10,0))&amp;":"&amp;ADDRESS(COUNTA(BASIS_Zeilen)+10,MATCH(R_2!$A31,R_1!$10:$10,0)))=1,INDIRECT("'BASIS'!"&amp;ADDRESS(11,MATCH(R_2!L$10,BASIS!$10:$10,0))&amp;":"&amp;ADDRESS(COUNTA(BASIS_Zeilen)+10,MATCH(R_2!L$10,BASIS!$10:$10,0))))),"")</f>
        <v/>
      </c>
      <c r="M31" s="1" t="str">
        <f t="array" aca="1" ref="M31" ca="1">IF(ISERROR(MATCH(M$10,$B$11:$B31,0)),MIN(IF(INDIRECT("'R_1'!"&amp;ADDRESS(11,MATCH(R_2!$A31,R_1!$10:$10,0))&amp;":"&amp;ADDRESS(COUNTA(BASIS_Zeilen)+10,MATCH(R_2!$A31,R_1!$10:$10,0)))=1,INDIRECT("'BASIS'!"&amp;ADDRESS(11,MATCH(R_2!M$10,BASIS!$10:$10,0))&amp;":"&amp;ADDRESS(COUNTA(BASIS_Zeilen)+10,MATCH(R_2!M$10,BASIS!$10:$10,0))))),"")</f>
        <v/>
      </c>
      <c r="N31" s="1" t="str">
        <f t="array" aca="1" ref="N31" ca="1">IF(ISERROR(MATCH(N$10,$B$11:$B31,0)),MIN(IF(INDIRECT("'R_1'!"&amp;ADDRESS(11,MATCH(R_2!$A31,R_1!$10:$10,0))&amp;":"&amp;ADDRESS(COUNTA(BASIS_Zeilen)+10,MATCH(R_2!$A31,R_1!$10:$10,0)))=1,INDIRECT("'BASIS'!"&amp;ADDRESS(11,MATCH(R_2!N$10,BASIS!$10:$10,0))&amp;":"&amp;ADDRESS(COUNTA(BASIS_Zeilen)+10,MATCH(R_2!N$10,BASIS!$10:$10,0))))),"")</f>
        <v/>
      </c>
      <c r="O31" s="1" t="str">
        <f t="array" aca="1" ref="O31" ca="1">IF(ISERROR(MATCH(O$10,$B$11:$B31,0)),MIN(IF(INDIRECT("'R_1'!"&amp;ADDRESS(11,MATCH(R_2!$A31,R_1!$10:$10,0))&amp;":"&amp;ADDRESS(COUNTA(BASIS_Zeilen)+10,MATCH(R_2!$A31,R_1!$10:$10,0)))=1,INDIRECT("'BASIS'!"&amp;ADDRESS(11,MATCH(R_2!O$10,BASIS!$10:$10,0))&amp;":"&amp;ADDRESS(COUNTA(BASIS_Zeilen)+10,MATCH(R_2!O$10,BASIS!$10:$10,0))))),"")</f>
        <v/>
      </c>
      <c r="P31" s="1" t="str">
        <f t="array" aca="1" ref="P31" ca="1">IF(ISERROR(MATCH(P$10,$B$11:$B31,0)),MIN(IF(INDIRECT("'R_1'!"&amp;ADDRESS(11,MATCH(R_2!$A31,R_1!$10:$10,0))&amp;":"&amp;ADDRESS(COUNTA(BASIS_Zeilen)+10,MATCH(R_2!$A31,R_1!$10:$10,0)))=1,INDIRECT("'BASIS'!"&amp;ADDRESS(11,MATCH(R_2!P$10,BASIS!$10:$10,0))&amp;":"&amp;ADDRESS(COUNTA(BASIS_Zeilen)+10,MATCH(R_2!P$10,BASIS!$10:$10,0))))),"")</f>
        <v/>
      </c>
      <c r="Q31" s="1">
        <f t="array" aca="1" ref="Q31" ca="1">IF(ISERROR(MATCH(Q$10,$B$11:$B31,0)),MIN(IF(INDIRECT("'R_1'!"&amp;ADDRESS(11,MATCH(R_2!$A31,R_1!$10:$10,0))&amp;":"&amp;ADDRESS(COUNTA(BASIS_Zeilen)+10,MATCH(R_2!$A31,R_1!$10:$10,0)))=1,INDIRECT("'BASIS'!"&amp;ADDRESS(11,MATCH(R_2!Q$10,BASIS!$10:$10,0))&amp;":"&amp;ADDRESS(COUNTA(BASIS_Zeilen)+10,MATCH(R_2!Q$10,BASIS!$10:$10,0))))),"")</f>
        <v>85</v>
      </c>
      <c r="R31" s="1">
        <f t="array" aca="1" ref="R31" ca="1">IF(ISERROR(MATCH(R$10,$B$11:$B31,0)),MIN(IF(INDIRECT("'R_1'!"&amp;ADDRESS(11,MATCH(R_2!$A31,R_1!$10:$10,0))&amp;":"&amp;ADDRESS(COUNTA(BASIS_Zeilen)+10,MATCH(R_2!$A31,R_1!$10:$10,0)))=1,INDIRECT("'BASIS'!"&amp;ADDRESS(11,MATCH(R_2!R$10,BASIS!$10:$10,0))&amp;":"&amp;ADDRESS(COUNTA(BASIS_Zeilen)+10,MATCH(R_2!R$10,BASIS!$10:$10,0))))),"")</f>
        <v>11</v>
      </c>
      <c r="S31" s="1" t="str">
        <f t="array" aca="1" ref="S31" ca="1">IF(ISERROR(MATCH(S$10,$B$11:$B31,0)),MIN(IF(INDIRECT("'R_1'!"&amp;ADDRESS(11,MATCH(R_2!$A31,R_1!$10:$10,0))&amp;":"&amp;ADDRESS(COUNTA(BASIS_Zeilen)+10,MATCH(R_2!$A31,R_1!$10:$10,0)))=1,INDIRECT("'BASIS'!"&amp;ADDRESS(11,MATCH(R_2!S$10,BASIS!$10:$10,0))&amp;":"&amp;ADDRESS(COUNTA(BASIS_Zeilen)+10,MATCH(R_2!S$10,BASIS!$10:$10,0))))),"")</f>
        <v/>
      </c>
      <c r="T31" s="1" t="str">
        <f t="array" aca="1" ref="T31" ca="1">IF(ISERROR(MATCH(T$10,$B$11:$B31,0)),MIN(IF(INDIRECT("'R_1'!"&amp;ADDRESS(11,MATCH(R_2!$A31,R_1!$10:$10,0))&amp;":"&amp;ADDRESS(COUNTA(BASIS_Zeilen)+10,MATCH(R_2!$A31,R_1!$10:$10,0)))=1,INDIRECT("'BASIS'!"&amp;ADDRESS(11,MATCH(R_2!T$10,BASIS!$10:$10,0))&amp;":"&amp;ADDRESS(COUNTA(BASIS_Zeilen)+10,MATCH(R_2!T$10,BASIS!$10:$10,0))))),"")</f>
        <v/>
      </c>
      <c r="U31" s="1">
        <f t="array" aca="1" ref="U31" ca="1">IF(ISERROR(MATCH(U$10,$B$11:$B31,0)),MIN(IF(INDIRECT("'R_1'!"&amp;ADDRESS(11,MATCH(R_2!$A31,R_1!$10:$10,0))&amp;":"&amp;ADDRESS(COUNTA(BASIS_Zeilen)+10,MATCH(R_2!$A31,R_1!$10:$10,0)))=1,INDIRECT("'BASIS'!"&amp;ADDRESS(11,MATCH(R_2!U$10,BASIS!$10:$10,0))&amp;":"&amp;ADDRESS(COUNTA(BASIS_Zeilen)+10,MATCH(R_2!U$10,BASIS!$10:$10,0))))),"")</f>
        <v>85</v>
      </c>
      <c r="V31" s="1">
        <f t="array" aca="1" ref="V31" ca="1">IF(ISERROR(MATCH(V$10,$B$11:$B31,0)),MIN(IF(INDIRECT("'R_1'!"&amp;ADDRESS(11,MATCH(R_2!$A31,R_1!$10:$10,0))&amp;":"&amp;ADDRESS(COUNTA(BASIS_Zeilen)+10,MATCH(R_2!$A31,R_1!$10:$10,0)))=1,INDIRECT("'BASIS'!"&amp;ADDRESS(11,MATCH(R_2!V$10,BASIS!$10:$10,0))&amp;":"&amp;ADDRESS(COUNTA(BASIS_Zeilen)+10,MATCH(R_2!V$10,BASIS!$10:$10,0))))),"")</f>
        <v>110</v>
      </c>
      <c r="W31" s="1">
        <f t="array" aca="1" ref="W31" ca="1">IF(ISERROR(MATCH(W$10,$B$11:$B31,0)),MIN(IF(INDIRECT("'R_1'!"&amp;ADDRESS(11,MATCH(R_2!$A31,R_1!$10:$10,0))&amp;":"&amp;ADDRESS(COUNTA(BASIS_Zeilen)+10,MATCH(R_2!$A31,R_1!$10:$10,0)))=1,INDIRECT("'BASIS'!"&amp;ADDRESS(11,MATCH(R_2!W$10,BASIS!$10:$10,0))&amp;":"&amp;ADDRESS(COUNTA(BASIS_Zeilen)+10,MATCH(R_2!W$10,BASIS!$10:$10,0))))),"")</f>
        <v>60</v>
      </c>
      <c r="X31" s="1" t="str">
        <f t="array" aca="1" ref="X31" ca="1">IF(ISERROR(MATCH(X$10,$B$11:$B31,0)),MIN(IF(INDIRECT("'R_1'!"&amp;ADDRESS(11,MATCH(R_2!$A31,R_1!$10:$10,0))&amp;":"&amp;ADDRESS(COUNTA(BASIS_Zeilen)+10,MATCH(R_2!$A31,R_1!$10:$10,0)))=1,INDIRECT("'BASIS'!"&amp;ADDRESS(11,MATCH(R_2!X$10,BASIS!$10:$10,0))&amp;":"&amp;ADDRESS(COUNTA(BASIS_Zeilen)+10,MATCH(R_2!X$10,BASIS!$10:$10,0))))),"")</f>
        <v/>
      </c>
      <c r="Y31" s="1" t="str">
        <f t="array" aca="1" ref="Y31" ca="1">IF(ISERROR(MATCH(Y$10,$B$11:$B31,0)),MIN(IF(INDIRECT("'R_1'!"&amp;ADDRESS(11,MATCH(R_2!$A31,R_1!$10:$10,0))&amp;":"&amp;ADDRESS(COUNTA(BASIS_Zeilen)+10,MATCH(R_2!$A31,R_1!$10:$10,0)))=1,INDIRECT("'BASIS'!"&amp;ADDRESS(11,MATCH(R_2!Y$10,BASIS!$10:$10,0))&amp;":"&amp;ADDRESS(COUNTA(BASIS_Zeilen)+10,MATCH(R_2!Y$10,BASIS!$10:$10,0))))),"")</f>
        <v/>
      </c>
      <c r="Z31" s="1" t="str">
        <f t="array" aca="1" ref="Z31" ca="1">IF(ISERROR(MATCH(Z$10,$B$11:$B31,0)),MIN(IF(INDIRECT("'R_1'!"&amp;ADDRESS(11,MATCH(R_2!$A31,R_1!$10:$10,0))&amp;":"&amp;ADDRESS(COUNTA(BASIS_Zeilen)+10,MATCH(R_2!$A31,R_1!$10:$10,0)))=1,INDIRECT("'BASIS'!"&amp;ADDRESS(11,MATCH(R_2!Z$10,BASIS!$10:$10,0))&amp;":"&amp;ADDRESS(COUNTA(BASIS_Zeilen)+10,MATCH(R_2!Z$10,BASIS!$10:$10,0))))),"")</f>
        <v/>
      </c>
      <c r="AA31" s="1" t="str">
        <f t="array" aca="1" ref="AA31" ca="1">IF(ISERROR(MATCH(AA$10,$B$11:$B31,0)),MIN(IF(INDIRECT("'R_1'!"&amp;ADDRESS(11,MATCH(R_2!$A31,R_1!$10:$10,0))&amp;":"&amp;ADDRESS(COUNTA(BASIS_Zeilen)+10,MATCH(R_2!$A31,R_1!$10:$10,0)))=1,INDIRECT("'BASIS'!"&amp;ADDRESS(11,MATCH(R_2!AA$10,BASIS!$10:$10,0))&amp;":"&amp;ADDRESS(COUNTA(BASIS_Zeilen)+10,MATCH(R_2!AA$10,BASIS!$10:$10,0))))),"")</f>
        <v/>
      </c>
      <c r="AB31" s="1" t="str">
        <f t="array" aca="1" ref="AB31" ca="1">IF(ISERROR(MATCH(AB$10,$B$11:$B31,0)),MIN(IF(INDIRECT("'R_1'!"&amp;ADDRESS(11,MATCH(R_2!$A31,R_1!$10:$10,0))&amp;":"&amp;ADDRESS(COUNTA(BASIS_Zeilen)+10,MATCH(R_2!$A31,R_1!$10:$10,0)))=1,INDIRECT("'BASIS'!"&amp;ADDRESS(11,MATCH(R_2!AB$10,BASIS!$10:$10,0))&amp;":"&amp;ADDRESS(COUNTA(BASIS_Zeilen)+10,MATCH(R_2!AB$10,BASIS!$10:$10,0))))),"")</f>
        <v/>
      </c>
      <c r="AC31" s="1">
        <f t="array" aca="1" ref="AC31" ca="1">IF(ISERROR(MATCH(AC$10,$B$11:$B31,0)),MIN(IF(INDIRECT("'R_1'!"&amp;ADDRESS(11,MATCH(R_2!$A31,R_1!$10:$10,0))&amp;":"&amp;ADDRESS(COUNTA(BASIS_Zeilen)+10,MATCH(R_2!$A31,R_1!$10:$10,0)))=1,INDIRECT("'BASIS'!"&amp;ADDRESS(11,MATCH(R_2!AC$10,BASIS!$10:$10,0))&amp;":"&amp;ADDRESS(COUNTA(BASIS_Zeilen)+10,MATCH(R_2!AC$10,BASIS!$10:$10,0))))),"")</f>
        <v>60</v>
      </c>
      <c r="AD31" s="1">
        <f t="array" aca="1" ref="AD31" ca="1">IF(ISERROR(MATCH(AD$10,$B$11:$B31,0)),MIN(IF(INDIRECT("'R_1'!"&amp;ADDRESS(11,MATCH(R_2!$A31,R_1!$10:$10,0))&amp;":"&amp;ADDRESS(COUNTA(BASIS_Zeilen)+10,MATCH(R_2!$A31,R_1!$10:$10,0)))=1,INDIRECT("'BASIS'!"&amp;ADDRESS(11,MATCH(R_2!AD$10,BASIS!$10:$10,0))&amp;":"&amp;ADDRESS(COUNTA(BASIS_Zeilen)+10,MATCH(R_2!AD$10,BASIS!$10:$10,0))))),"")</f>
        <v>103</v>
      </c>
      <c r="AE31" s="1" t="str">
        <f t="array" aca="1" ref="AE31" ca="1">IF(ISERROR(MATCH(AE$10,$B$11:$B31,0)),MIN(IF(INDIRECT("'R_1'!"&amp;ADDRESS(11,MATCH(R_2!$A31,R_1!$10:$10,0))&amp;":"&amp;ADDRESS(COUNTA(BASIS_Zeilen)+10,MATCH(R_2!$A31,R_1!$10:$10,0)))=1,INDIRECT("'BASIS'!"&amp;ADDRESS(11,MATCH(R_2!AE$10,BASIS!$10:$10,0))&amp;":"&amp;ADDRESS(COUNTA(BASIS_Zeilen)+10,MATCH(R_2!AE$10,BASIS!$10:$10,0))))),"")</f>
        <v/>
      </c>
      <c r="AF31" s="1">
        <f t="array" aca="1" ref="AF31" ca="1">IF(ISERROR(MATCH(AF$10,$B$11:$B31,0)),MIN(IF(INDIRECT("'R_1'!"&amp;ADDRESS(11,MATCH(R_2!$A31,R_1!$10:$10,0))&amp;":"&amp;ADDRESS(COUNTA(BASIS_Zeilen)+10,MATCH(R_2!$A31,R_1!$10:$10,0)))=1,INDIRECT("'BASIS'!"&amp;ADDRESS(11,MATCH(R_2!AF$10,BASIS!$10:$10,0))&amp;":"&amp;ADDRESS(COUNTA(BASIS_Zeilen)+10,MATCH(R_2!AF$10,BASIS!$10:$10,0))))),"")</f>
        <v>60</v>
      </c>
      <c r="AG31" s="1" t="str">
        <f t="array" aca="1" ref="AG31" ca="1">IF(ISERROR(MATCH(AG$10,$B$11:$B31,0)),MIN(IF(INDIRECT("'R_1'!"&amp;ADDRESS(11,MATCH(R_2!$A31,R_1!$10:$10,0))&amp;":"&amp;ADDRESS(COUNTA(BASIS_Zeilen)+10,MATCH(R_2!$A31,R_1!$10:$10,0)))=1,INDIRECT("'BASIS'!"&amp;ADDRESS(11,MATCH(R_2!AG$10,BASIS!$10:$10,0))&amp;":"&amp;ADDRESS(COUNTA(BASIS_Zeilen)+10,MATCH(R_2!AG$10,BASIS!$10:$10,0))))),"")</f>
        <v/>
      </c>
      <c r="AH31" s="1" t="str">
        <f t="array" aca="1" ref="AH31" ca="1">IF(ISERROR(MATCH(AH$10,$B$11:$B31,0)),MIN(IF(INDIRECT("'R_1'!"&amp;ADDRESS(11,MATCH(R_2!$A31,R_1!$10:$10,0))&amp;":"&amp;ADDRESS(COUNTA(BASIS_Zeilen)+10,MATCH(R_2!$A31,R_1!$10:$10,0)))=1,INDIRECT("'BASIS'!"&amp;ADDRESS(11,MATCH(R_2!AH$10,BASIS!$10:$10,0))&amp;":"&amp;ADDRESS(COUNTA(BASIS_Zeilen)+10,MATCH(R_2!AH$10,BASIS!$10:$10,0))))),"")</f>
        <v/>
      </c>
      <c r="AI31" s="1">
        <f t="array" aca="1" ref="AI31" ca="1">IF(ISERROR(MATCH(AI$10,$B$11:$B31,0)),MIN(IF(INDIRECT("'R_1'!"&amp;ADDRESS(11,MATCH(R_2!$A31,R_1!$10:$10,0))&amp;":"&amp;ADDRESS(COUNTA(BASIS_Zeilen)+10,MATCH(R_2!$A31,R_1!$10:$10,0)))=1,INDIRECT("'BASIS'!"&amp;ADDRESS(11,MATCH(R_2!AI$10,BASIS!$10:$10,0))&amp;":"&amp;ADDRESS(COUNTA(BASIS_Zeilen)+10,MATCH(R_2!AI$10,BASIS!$10:$10,0))))),"")</f>
        <v>103</v>
      </c>
    </row>
    <row r="32" spans="1:35">
      <c r="A32" s="1">
        <f t="shared" si="1"/>
        <v>22</v>
      </c>
      <c r="B32" s="1" t="str">
        <f t="shared" ca="1" si="2"/>
        <v>Produkt 20</v>
      </c>
      <c r="C32" s="1">
        <f t="array" aca="1" ref="C32" ca="1">IF(ISERROR(MATCH(C$10,$B$11:$B32,0)),MIN(IF(INDIRECT("'R_1'!"&amp;ADDRESS(11,MATCH(R_2!$A32,R_1!$10:$10,0))&amp;":"&amp;ADDRESS(COUNTA(BASIS_Zeilen)+10,MATCH(R_2!$A32,R_1!$10:$10,0)))=1,INDIRECT("'BASIS'!"&amp;ADDRESS(11,MATCH(R_2!C$10,BASIS!$10:$10,0))&amp;":"&amp;ADDRESS(COUNTA(BASIS_Zeilen)+10,MATCH(R_2!C$10,BASIS!$10:$10,0))))),"")</f>
        <v>60</v>
      </c>
      <c r="D32" s="1" t="str">
        <f t="array" aca="1" ref="D32" ca="1">IF(ISERROR(MATCH(D$10,$B$11:$B32,0)),MIN(IF(INDIRECT("'R_1'!"&amp;ADDRESS(11,MATCH(R_2!$A32,R_1!$10:$10,0))&amp;":"&amp;ADDRESS(COUNTA(BASIS_Zeilen)+10,MATCH(R_2!$A32,R_1!$10:$10,0)))=1,INDIRECT("'BASIS'!"&amp;ADDRESS(11,MATCH(R_2!D$10,BASIS!$10:$10,0))&amp;":"&amp;ADDRESS(COUNTA(BASIS_Zeilen)+10,MATCH(R_2!D$10,BASIS!$10:$10,0))))),"")</f>
        <v/>
      </c>
      <c r="E32" s="1" t="str">
        <f t="array" aca="1" ref="E32" ca="1">IF(ISERROR(MATCH(E$10,$B$11:$B32,0)),MIN(IF(INDIRECT("'R_1'!"&amp;ADDRESS(11,MATCH(R_2!$A32,R_1!$10:$10,0))&amp;":"&amp;ADDRESS(COUNTA(BASIS_Zeilen)+10,MATCH(R_2!$A32,R_1!$10:$10,0)))=1,INDIRECT("'BASIS'!"&amp;ADDRESS(11,MATCH(R_2!E$10,BASIS!$10:$10,0))&amp;":"&amp;ADDRESS(COUNTA(BASIS_Zeilen)+10,MATCH(R_2!E$10,BASIS!$10:$10,0))))),"")</f>
        <v/>
      </c>
      <c r="F32" s="1" t="str">
        <f t="array" aca="1" ref="F32" ca="1">IF(ISERROR(MATCH(F$10,$B$11:$B32,0)),MIN(IF(INDIRECT("'R_1'!"&amp;ADDRESS(11,MATCH(R_2!$A32,R_1!$10:$10,0))&amp;":"&amp;ADDRESS(COUNTA(BASIS_Zeilen)+10,MATCH(R_2!$A32,R_1!$10:$10,0)))=1,INDIRECT("'BASIS'!"&amp;ADDRESS(11,MATCH(R_2!F$10,BASIS!$10:$10,0))&amp;":"&amp;ADDRESS(COUNTA(BASIS_Zeilen)+10,MATCH(R_2!F$10,BASIS!$10:$10,0))))),"")</f>
        <v/>
      </c>
      <c r="G32" s="1">
        <f t="array" aca="1" ref="G32" ca="1">IF(ISERROR(MATCH(G$10,$B$11:$B32,0)),MIN(IF(INDIRECT("'R_1'!"&amp;ADDRESS(11,MATCH(R_2!$A32,R_1!$10:$10,0))&amp;":"&amp;ADDRESS(COUNTA(BASIS_Zeilen)+10,MATCH(R_2!$A32,R_1!$10:$10,0)))=1,INDIRECT("'BASIS'!"&amp;ADDRESS(11,MATCH(R_2!G$10,BASIS!$10:$10,0))&amp;":"&amp;ADDRESS(COUNTA(BASIS_Zeilen)+10,MATCH(R_2!G$10,BASIS!$10:$10,0))))),"")</f>
        <v>110</v>
      </c>
      <c r="H32" s="1" t="str">
        <f t="array" aca="1" ref="H32" ca="1">IF(ISERROR(MATCH(H$10,$B$11:$B32,0)),MIN(IF(INDIRECT("'R_1'!"&amp;ADDRESS(11,MATCH(R_2!$A32,R_1!$10:$10,0))&amp;":"&amp;ADDRESS(COUNTA(BASIS_Zeilen)+10,MATCH(R_2!$A32,R_1!$10:$10,0)))=1,INDIRECT("'BASIS'!"&amp;ADDRESS(11,MATCH(R_2!H$10,BASIS!$10:$10,0))&amp;":"&amp;ADDRESS(COUNTA(BASIS_Zeilen)+10,MATCH(R_2!H$10,BASIS!$10:$10,0))))),"")</f>
        <v/>
      </c>
      <c r="I32" s="1" t="str">
        <f t="array" aca="1" ref="I32" ca="1">IF(ISERROR(MATCH(I$10,$B$11:$B32,0)),MIN(IF(INDIRECT("'R_1'!"&amp;ADDRESS(11,MATCH(R_2!$A32,R_1!$10:$10,0))&amp;":"&amp;ADDRESS(COUNTA(BASIS_Zeilen)+10,MATCH(R_2!$A32,R_1!$10:$10,0)))=1,INDIRECT("'BASIS'!"&amp;ADDRESS(11,MATCH(R_2!I$10,BASIS!$10:$10,0))&amp;":"&amp;ADDRESS(COUNTA(BASIS_Zeilen)+10,MATCH(R_2!I$10,BASIS!$10:$10,0))))),"")</f>
        <v/>
      </c>
      <c r="J32" s="1" t="str">
        <f t="array" aca="1" ref="J32" ca="1">IF(ISERROR(MATCH(J$10,$B$11:$B32,0)),MIN(IF(INDIRECT("'R_1'!"&amp;ADDRESS(11,MATCH(R_2!$A32,R_1!$10:$10,0))&amp;":"&amp;ADDRESS(COUNTA(BASIS_Zeilen)+10,MATCH(R_2!$A32,R_1!$10:$10,0)))=1,INDIRECT("'BASIS'!"&amp;ADDRESS(11,MATCH(R_2!J$10,BASIS!$10:$10,0))&amp;":"&amp;ADDRESS(COUNTA(BASIS_Zeilen)+10,MATCH(R_2!J$10,BASIS!$10:$10,0))))),"")</f>
        <v/>
      </c>
      <c r="K32" s="1">
        <f t="array" aca="1" ref="K32" ca="1">IF(ISERROR(MATCH(K$10,$B$11:$B32,0)),MIN(IF(INDIRECT("'R_1'!"&amp;ADDRESS(11,MATCH(R_2!$A32,R_1!$10:$10,0))&amp;":"&amp;ADDRESS(COUNTA(BASIS_Zeilen)+10,MATCH(R_2!$A32,R_1!$10:$10,0)))=1,INDIRECT("'BASIS'!"&amp;ADDRESS(11,MATCH(R_2!K$10,BASIS!$10:$10,0))&amp;":"&amp;ADDRESS(COUNTA(BASIS_Zeilen)+10,MATCH(R_2!K$10,BASIS!$10:$10,0))))),"")</f>
        <v>75</v>
      </c>
      <c r="L32" s="1" t="str">
        <f t="array" aca="1" ref="L32" ca="1">IF(ISERROR(MATCH(L$10,$B$11:$B32,0)),MIN(IF(INDIRECT("'R_1'!"&amp;ADDRESS(11,MATCH(R_2!$A32,R_1!$10:$10,0))&amp;":"&amp;ADDRESS(COUNTA(BASIS_Zeilen)+10,MATCH(R_2!$A32,R_1!$10:$10,0)))=1,INDIRECT("'BASIS'!"&amp;ADDRESS(11,MATCH(R_2!L$10,BASIS!$10:$10,0))&amp;":"&amp;ADDRESS(COUNTA(BASIS_Zeilen)+10,MATCH(R_2!L$10,BASIS!$10:$10,0))))),"")</f>
        <v/>
      </c>
      <c r="M32" s="1" t="str">
        <f t="array" aca="1" ref="M32" ca="1">IF(ISERROR(MATCH(M$10,$B$11:$B32,0)),MIN(IF(INDIRECT("'R_1'!"&amp;ADDRESS(11,MATCH(R_2!$A32,R_1!$10:$10,0))&amp;":"&amp;ADDRESS(COUNTA(BASIS_Zeilen)+10,MATCH(R_2!$A32,R_1!$10:$10,0)))=1,INDIRECT("'BASIS'!"&amp;ADDRESS(11,MATCH(R_2!M$10,BASIS!$10:$10,0))&amp;":"&amp;ADDRESS(COUNTA(BASIS_Zeilen)+10,MATCH(R_2!M$10,BASIS!$10:$10,0))))),"")</f>
        <v/>
      </c>
      <c r="N32" s="1" t="str">
        <f t="array" aca="1" ref="N32" ca="1">IF(ISERROR(MATCH(N$10,$B$11:$B32,0)),MIN(IF(INDIRECT("'R_1'!"&amp;ADDRESS(11,MATCH(R_2!$A32,R_1!$10:$10,0))&amp;":"&amp;ADDRESS(COUNTA(BASIS_Zeilen)+10,MATCH(R_2!$A32,R_1!$10:$10,0)))=1,INDIRECT("'BASIS'!"&amp;ADDRESS(11,MATCH(R_2!N$10,BASIS!$10:$10,0))&amp;":"&amp;ADDRESS(COUNTA(BASIS_Zeilen)+10,MATCH(R_2!N$10,BASIS!$10:$10,0))))),"")</f>
        <v/>
      </c>
      <c r="O32" s="1" t="str">
        <f t="array" aca="1" ref="O32" ca="1">IF(ISERROR(MATCH(O$10,$B$11:$B32,0)),MIN(IF(INDIRECT("'R_1'!"&amp;ADDRESS(11,MATCH(R_2!$A32,R_1!$10:$10,0))&amp;":"&amp;ADDRESS(COUNTA(BASIS_Zeilen)+10,MATCH(R_2!$A32,R_1!$10:$10,0)))=1,INDIRECT("'BASIS'!"&amp;ADDRESS(11,MATCH(R_2!O$10,BASIS!$10:$10,0))&amp;":"&amp;ADDRESS(COUNTA(BASIS_Zeilen)+10,MATCH(R_2!O$10,BASIS!$10:$10,0))))),"")</f>
        <v/>
      </c>
      <c r="P32" s="1" t="str">
        <f t="array" aca="1" ref="P32" ca="1">IF(ISERROR(MATCH(P$10,$B$11:$B32,0)),MIN(IF(INDIRECT("'R_1'!"&amp;ADDRESS(11,MATCH(R_2!$A32,R_1!$10:$10,0))&amp;":"&amp;ADDRESS(COUNTA(BASIS_Zeilen)+10,MATCH(R_2!$A32,R_1!$10:$10,0)))=1,INDIRECT("'BASIS'!"&amp;ADDRESS(11,MATCH(R_2!P$10,BASIS!$10:$10,0))&amp;":"&amp;ADDRESS(COUNTA(BASIS_Zeilen)+10,MATCH(R_2!P$10,BASIS!$10:$10,0))))),"")</f>
        <v/>
      </c>
      <c r="Q32" s="1">
        <f t="array" aca="1" ref="Q32" ca="1">IF(ISERROR(MATCH(Q$10,$B$11:$B32,0)),MIN(IF(INDIRECT("'R_1'!"&amp;ADDRESS(11,MATCH(R_2!$A32,R_1!$10:$10,0))&amp;":"&amp;ADDRESS(COUNTA(BASIS_Zeilen)+10,MATCH(R_2!$A32,R_1!$10:$10,0)))=1,INDIRECT("'BASIS'!"&amp;ADDRESS(11,MATCH(R_2!Q$10,BASIS!$10:$10,0))&amp;":"&amp;ADDRESS(COUNTA(BASIS_Zeilen)+10,MATCH(R_2!Q$10,BASIS!$10:$10,0))))),"")</f>
        <v>85</v>
      </c>
      <c r="R32" s="1">
        <f t="array" aca="1" ref="R32" ca="1">IF(ISERROR(MATCH(R$10,$B$11:$B32,0)),MIN(IF(INDIRECT("'R_1'!"&amp;ADDRESS(11,MATCH(R_2!$A32,R_1!$10:$10,0))&amp;":"&amp;ADDRESS(COUNTA(BASIS_Zeilen)+10,MATCH(R_2!$A32,R_1!$10:$10,0)))=1,INDIRECT("'BASIS'!"&amp;ADDRESS(11,MATCH(R_2!R$10,BASIS!$10:$10,0))&amp;":"&amp;ADDRESS(COUNTA(BASIS_Zeilen)+10,MATCH(R_2!R$10,BASIS!$10:$10,0))))),"")</f>
        <v>11</v>
      </c>
      <c r="S32" s="1" t="str">
        <f t="array" aca="1" ref="S32" ca="1">IF(ISERROR(MATCH(S$10,$B$11:$B32,0)),MIN(IF(INDIRECT("'R_1'!"&amp;ADDRESS(11,MATCH(R_2!$A32,R_1!$10:$10,0))&amp;":"&amp;ADDRESS(COUNTA(BASIS_Zeilen)+10,MATCH(R_2!$A32,R_1!$10:$10,0)))=1,INDIRECT("'BASIS'!"&amp;ADDRESS(11,MATCH(R_2!S$10,BASIS!$10:$10,0))&amp;":"&amp;ADDRESS(COUNTA(BASIS_Zeilen)+10,MATCH(R_2!S$10,BASIS!$10:$10,0))))),"")</f>
        <v/>
      </c>
      <c r="T32" s="1" t="str">
        <f t="array" aca="1" ref="T32" ca="1">IF(ISERROR(MATCH(T$10,$B$11:$B32,0)),MIN(IF(INDIRECT("'R_1'!"&amp;ADDRESS(11,MATCH(R_2!$A32,R_1!$10:$10,0))&amp;":"&amp;ADDRESS(COUNTA(BASIS_Zeilen)+10,MATCH(R_2!$A32,R_1!$10:$10,0)))=1,INDIRECT("'BASIS'!"&amp;ADDRESS(11,MATCH(R_2!T$10,BASIS!$10:$10,0))&amp;":"&amp;ADDRESS(COUNTA(BASIS_Zeilen)+10,MATCH(R_2!T$10,BASIS!$10:$10,0))))),"")</f>
        <v/>
      </c>
      <c r="U32" s="1">
        <f t="array" aca="1" ref="U32" ca="1">IF(ISERROR(MATCH(U$10,$B$11:$B32,0)),MIN(IF(INDIRECT("'R_1'!"&amp;ADDRESS(11,MATCH(R_2!$A32,R_1!$10:$10,0))&amp;":"&amp;ADDRESS(COUNTA(BASIS_Zeilen)+10,MATCH(R_2!$A32,R_1!$10:$10,0)))=1,INDIRECT("'BASIS'!"&amp;ADDRESS(11,MATCH(R_2!U$10,BASIS!$10:$10,0))&amp;":"&amp;ADDRESS(COUNTA(BASIS_Zeilen)+10,MATCH(R_2!U$10,BASIS!$10:$10,0))))),"")</f>
        <v>85</v>
      </c>
      <c r="V32" s="1" t="str">
        <f t="array" aca="1" ref="V32" ca="1">IF(ISERROR(MATCH(V$10,$B$11:$B32,0)),MIN(IF(INDIRECT("'R_1'!"&amp;ADDRESS(11,MATCH(R_2!$A32,R_1!$10:$10,0))&amp;":"&amp;ADDRESS(COUNTA(BASIS_Zeilen)+10,MATCH(R_2!$A32,R_1!$10:$10,0)))=1,INDIRECT("'BASIS'!"&amp;ADDRESS(11,MATCH(R_2!V$10,BASIS!$10:$10,0))&amp;":"&amp;ADDRESS(COUNTA(BASIS_Zeilen)+10,MATCH(R_2!V$10,BASIS!$10:$10,0))))),"")</f>
        <v/>
      </c>
      <c r="W32" s="1">
        <f t="array" aca="1" ref="W32" ca="1">IF(ISERROR(MATCH(W$10,$B$11:$B32,0)),MIN(IF(INDIRECT("'R_1'!"&amp;ADDRESS(11,MATCH(R_2!$A32,R_1!$10:$10,0))&amp;":"&amp;ADDRESS(COUNTA(BASIS_Zeilen)+10,MATCH(R_2!$A32,R_1!$10:$10,0)))=1,INDIRECT("'BASIS'!"&amp;ADDRESS(11,MATCH(R_2!W$10,BASIS!$10:$10,0))&amp;":"&amp;ADDRESS(COUNTA(BASIS_Zeilen)+10,MATCH(R_2!W$10,BASIS!$10:$10,0))))),"")</f>
        <v>60</v>
      </c>
      <c r="X32" s="1" t="str">
        <f t="array" aca="1" ref="X32" ca="1">IF(ISERROR(MATCH(X$10,$B$11:$B32,0)),MIN(IF(INDIRECT("'R_1'!"&amp;ADDRESS(11,MATCH(R_2!$A32,R_1!$10:$10,0))&amp;":"&amp;ADDRESS(COUNTA(BASIS_Zeilen)+10,MATCH(R_2!$A32,R_1!$10:$10,0)))=1,INDIRECT("'BASIS'!"&amp;ADDRESS(11,MATCH(R_2!X$10,BASIS!$10:$10,0))&amp;":"&amp;ADDRESS(COUNTA(BASIS_Zeilen)+10,MATCH(R_2!X$10,BASIS!$10:$10,0))))),"")</f>
        <v/>
      </c>
      <c r="Y32" s="1" t="str">
        <f t="array" aca="1" ref="Y32" ca="1">IF(ISERROR(MATCH(Y$10,$B$11:$B32,0)),MIN(IF(INDIRECT("'R_1'!"&amp;ADDRESS(11,MATCH(R_2!$A32,R_1!$10:$10,0))&amp;":"&amp;ADDRESS(COUNTA(BASIS_Zeilen)+10,MATCH(R_2!$A32,R_1!$10:$10,0)))=1,INDIRECT("'BASIS'!"&amp;ADDRESS(11,MATCH(R_2!Y$10,BASIS!$10:$10,0))&amp;":"&amp;ADDRESS(COUNTA(BASIS_Zeilen)+10,MATCH(R_2!Y$10,BASIS!$10:$10,0))))),"")</f>
        <v/>
      </c>
      <c r="Z32" s="1" t="str">
        <f t="array" aca="1" ref="Z32" ca="1">IF(ISERROR(MATCH(Z$10,$B$11:$B32,0)),MIN(IF(INDIRECT("'R_1'!"&amp;ADDRESS(11,MATCH(R_2!$A32,R_1!$10:$10,0))&amp;":"&amp;ADDRESS(COUNTA(BASIS_Zeilen)+10,MATCH(R_2!$A32,R_1!$10:$10,0)))=1,INDIRECT("'BASIS'!"&amp;ADDRESS(11,MATCH(R_2!Z$10,BASIS!$10:$10,0))&amp;":"&amp;ADDRESS(COUNTA(BASIS_Zeilen)+10,MATCH(R_2!Z$10,BASIS!$10:$10,0))))),"")</f>
        <v/>
      </c>
      <c r="AA32" s="1" t="str">
        <f t="array" aca="1" ref="AA32" ca="1">IF(ISERROR(MATCH(AA$10,$B$11:$B32,0)),MIN(IF(INDIRECT("'R_1'!"&amp;ADDRESS(11,MATCH(R_2!$A32,R_1!$10:$10,0))&amp;":"&amp;ADDRESS(COUNTA(BASIS_Zeilen)+10,MATCH(R_2!$A32,R_1!$10:$10,0)))=1,INDIRECT("'BASIS'!"&amp;ADDRESS(11,MATCH(R_2!AA$10,BASIS!$10:$10,0))&amp;":"&amp;ADDRESS(COUNTA(BASIS_Zeilen)+10,MATCH(R_2!AA$10,BASIS!$10:$10,0))))),"")</f>
        <v/>
      </c>
      <c r="AB32" s="1" t="str">
        <f t="array" aca="1" ref="AB32" ca="1">IF(ISERROR(MATCH(AB$10,$B$11:$B32,0)),MIN(IF(INDIRECT("'R_1'!"&amp;ADDRESS(11,MATCH(R_2!$A32,R_1!$10:$10,0))&amp;":"&amp;ADDRESS(COUNTA(BASIS_Zeilen)+10,MATCH(R_2!$A32,R_1!$10:$10,0)))=1,INDIRECT("'BASIS'!"&amp;ADDRESS(11,MATCH(R_2!AB$10,BASIS!$10:$10,0))&amp;":"&amp;ADDRESS(COUNTA(BASIS_Zeilen)+10,MATCH(R_2!AB$10,BASIS!$10:$10,0))))),"")</f>
        <v/>
      </c>
      <c r="AC32" s="1">
        <f t="array" aca="1" ref="AC32" ca="1">IF(ISERROR(MATCH(AC$10,$B$11:$B32,0)),MIN(IF(INDIRECT("'R_1'!"&amp;ADDRESS(11,MATCH(R_2!$A32,R_1!$10:$10,0))&amp;":"&amp;ADDRESS(COUNTA(BASIS_Zeilen)+10,MATCH(R_2!$A32,R_1!$10:$10,0)))=1,INDIRECT("'BASIS'!"&amp;ADDRESS(11,MATCH(R_2!AC$10,BASIS!$10:$10,0))&amp;":"&amp;ADDRESS(COUNTA(BASIS_Zeilen)+10,MATCH(R_2!AC$10,BASIS!$10:$10,0))))),"")</f>
        <v>60</v>
      </c>
      <c r="AD32" s="1">
        <f t="array" aca="1" ref="AD32" ca="1">IF(ISERROR(MATCH(AD$10,$B$11:$B32,0)),MIN(IF(INDIRECT("'R_1'!"&amp;ADDRESS(11,MATCH(R_2!$A32,R_1!$10:$10,0))&amp;":"&amp;ADDRESS(COUNTA(BASIS_Zeilen)+10,MATCH(R_2!$A32,R_1!$10:$10,0)))=1,INDIRECT("'BASIS'!"&amp;ADDRESS(11,MATCH(R_2!AD$10,BASIS!$10:$10,0))&amp;":"&amp;ADDRESS(COUNTA(BASIS_Zeilen)+10,MATCH(R_2!AD$10,BASIS!$10:$10,0))))),"")</f>
        <v>103</v>
      </c>
      <c r="AE32" s="1" t="str">
        <f t="array" aca="1" ref="AE32" ca="1">IF(ISERROR(MATCH(AE$10,$B$11:$B32,0)),MIN(IF(INDIRECT("'R_1'!"&amp;ADDRESS(11,MATCH(R_2!$A32,R_1!$10:$10,0))&amp;":"&amp;ADDRESS(COUNTA(BASIS_Zeilen)+10,MATCH(R_2!$A32,R_1!$10:$10,0)))=1,INDIRECT("'BASIS'!"&amp;ADDRESS(11,MATCH(R_2!AE$10,BASIS!$10:$10,0))&amp;":"&amp;ADDRESS(COUNTA(BASIS_Zeilen)+10,MATCH(R_2!AE$10,BASIS!$10:$10,0))))),"")</f>
        <v/>
      </c>
      <c r="AF32" s="1">
        <f t="array" aca="1" ref="AF32" ca="1">IF(ISERROR(MATCH(AF$10,$B$11:$B32,0)),MIN(IF(INDIRECT("'R_1'!"&amp;ADDRESS(11,MATCH(R_2!$A32,R_1!$10:$10,0))&amp;":"&amp;ADDRESS(COUNTA(BASIS_Zeilen)+10,MATCH(R_2!$A32,R_1!$10:$10,0)))=1,INDIRECT("'BASIS'!"&amp;ADDRESS(11,MATCH(R_2!AF$10,BASIS!$10:$10,0))&amp;":"&amp;ADDRESS(COUNTA(BASIS_Zeilen)+10,MATCH(R_2!AF$10,BASIS!$10:$10,0))))),"")</f>
        <v>60</v>
      </c>
      <c r="AG32" s="1" t="str">
        <f t="array" aca="1" ref="AG32" ca="1">IF(ISERROR(MATCH(AG$10,$B$11:$B32,0)),MIN(IF(INDIRECT("'R_1'!"&amp;ADDRESS(11,MATCH(R_2!$A32,R_1!$10:$10,0))&amp;":"&amp;ADDRESS(COUNTA(BASIS_Zeilen)+10,MATCH(R_2!$A32,R_1!$10:$10,0)))=1,INDIRECT("'BASIS'!"&amp;ADDRESS(11,MATCH(R_2!AG$10,BASIS!$10:$10,0))&amp;":"&amp;ADDRESS(COUNTA(BASIS_Zeilen)+10,MATCH(R_2!AG$10,BASIS!$10:$10,0))))),"")</f>
        <v/>
      </c>
      <c r="AH32" s="1" t="str">
        <f t="array" aca="1" ref="AH32" ca="1">IF(ISERROR(MATCH(AH$10,$B$11:$B32,0)),MIN(IF(INDIRECT("'R_1'!"&amp;ADDRESS(11,MATCH(R_2!$A32,R_1!$10:$10,0))&amp;":"&amp;ADDRESS(COUNTA(BASIS_Zeilen)+10,MATCH(R_2!$A32,R_1!$10:$10,0)))=1,INDIRECT("'BASIS'!"&amp;ADDRESS(11,MATCH(R_2!AH$10,BASIS!$10:$10,0))&amp;":"&amp;ADDRESS(COUNTA(BASIS_Zeilen)+10,MATCH(R_2!AH$10,BASIS!$10:$10,0))))),"")</f>
        <v/>
      </c>
      <c r="AI32" s="1">
        <f t="array" aca="1" ref="AI32" ca="1">IF(ISERROR(MATCH(AI$10,$B$11:$B32,0)),MIN(IF(INDIRECT("'R_1'!"&amp;ADDRESS(11,MATCH(R_2!$A32,R_1!$10:$10,0))&amp;":"&amp;ADDRESS(COUNTA(BASIS_Zeilen)+10,MATCH(R_2!$A32,R_1!$10:$10,0)))=1,INDIRECT("'BASIS'!"&amp;ADDRESS(11,MATCH(R_2!AI$10,BASIS!$10:$10,0))&amp;":"&amp;ADDRESS(COUNTA(BASIS_Zeilen)+10,MATCH(R_2!AI$10,BASIS!$10:$10,0))))),"")</f>
        <v>103</v>
      </c>
    </row>
    <row r="33" spans="1:35">
      <c r="A33" s="1">
        <f t="shared" si="1"/>
        <v>23</v>
      </c>
      <c r="B33" s="1" t="str">
        <f t="shared" ca="1" si="2"/>
        <v>Produkt 21</v>
      </c>
      <c r="C33" s="1">
        <f t="array" aca="1" ref="C33" ca="1">IF(ISERROR(MATCH(C$10,$B$11:$B33,0)),MIN(IF(INDIRECT("'R_1'!"&amp;ADDRESS(11,MATCH(R_2!$A33,R_1!$10:$10,0))&amp;":"&amp;ADDRESS(COUNTA(BASIS_Zeilen)+10,MATCH(R_2!$A33,R_1!$10:$10,0)))=1,INDIRECT("'BASIS'!"&amp;ADDRESS(11,MATCH(R_2!C$10,BASIS!$10:$10,0))&amp;":"&amp;ADDRESS(COUNTA(BASIS_Zeilen)+10,MATCH(R_2!C$10,BASIS!$10:$10,0))))),"")</f>
        <v>60</v>
      </c>
      <c r="D33" s="1" t="str">
        <f t="array" aca="1" ref="D33" ca="1">IF(ISERROR(MATCH(D$10,$B$11:$B33,0)),MIN(IF(INDIRECT("'R_1'!"&amp;ADDRESS(11,MATCH(R_2!$A33,R_1!$10:$10,0))&amp;":"&amp;ADDRESS(COUNTA(BASIS_Zeilen)+10,MATCH(R_2!$A33,R_1!$10:$10,0)))=1,INDIRECT("'BASIS'!"&amp;ADDRESS(11,MATCH(R_2!D$10,BASIS!$10:$10,0))&amp;":"&amp;ADDRESS(COUNTA(BASIS_Zeilen)+10,MATCH(R_2!D$10,BASIS!$10:$10,0))))),"")</f>
        <v/>
      </c>
      <c r="E33" s="1" t="str">
        <f t="array" aca="1" ref="E33" ca="1">IF(ISERROR(MATCH(E$10,$B$11:$B33,0)),MIN(IF(INDIRECT("'R_1'!"&amp;ADDRESS(11,MATCH(R_2!$A33,R_1!$10:$10,0))&amp;":"&amp;ADDRESS(COUNTA(BASIS_Zeilen)+10,MATCH(R_2!$A33,R_1!$10:$10,0)))=1,INDIRECT("'BASIS'!"&amp;ADDRESS(11,MATCH(R_2!E$10,BASIS!$10:$10,0))&amp;":"&amp;ADDRESS(COUNTA(BASIS_Zeilen)+10,MATCH(R_2!E$10,BASIS!$10:$10,0))))),"")</f>
        <v/>
      </c>
      <c r="F33" s="1" t="str">
        <f t="array" aca="1" ref="F33" ca="1">IF(ISERROR(MATCH(F$10,$B$11:$B33,0)),MIN(IF(INDIRECT("'R_1'!"&amp;ADDRESS(11,MATCH(R_2!$A33,R_1!$10:$10,0))&amp;":"&amp;ADDRESS(COUNTA(BASIS_Zeilen)+10,MATCH(R_2!$A33,R_1!$10:$10,0)))=1,INDIRECT("'BASIS'!"&amp;ADDRESS(11,MATCH(R_2!F$10,BASIS!$10:$10,0))&amp;":"&amp;ADDRESS(COUNTA(BASIS_Zeilen)+10,MATCH(R_2!F$10,BASIS!$10:$10,0))))),"")</f>
        <v/>
      </c>
      <c r="G33" s="1">
        <f t="array" aca="1" ref="G33" ca="1">IF(ISERROR(MATCH(G$10,$B$11:$B33,0)),MIN(IF(INDIRECT("'R_1'!"&amp;ADDRESS(11,MATCH(R_2!$A33,R_1!$10:$10,0))&amp;":"&amp;ADDRESS(COUNTA(BASIS_Zeilen)+10,MATCH(R_2!$A33,R_1!$10:$10,0)))=1,INDIRECT("'BASIS'!"&amp;ADDRESS(11,MATCH(R_2!G$10,BASIS!$10:$10,0))&amp;":"&amp;ADDRESS(COUNTA(BASIS_Zeilen)+10,MATCH(R_2!G$10,BASIS!$10:$10,0))))),"")</f>
        <v>110</v>
      </c>
      <c r="H33" s="1" t="str">
        <f t="array" aca="1" ref="H33" ca="1">IF(ISERROR(MATCH(H$10,$B$11:$B33,0)),MIN(IF(INDIRECT("'R_1'!"&amp;ADDRESS(11,MATCH(R_2!$A33,R_1!$10:$10,0))&amp;":"&amp;ADDRESS(COUNTA(BASIS_Zeilen)+10,MATCH(R_2!$A33,R_1!$10:$10,0)))=1,INDIRECT("'BASIS'!"&amp;ADDRESS(11,MATCH(R_2!H$10,BASIS!$10:$10,0))&amp;":"&amp;ADDRESS(COUNTA(BASIS_Zeilen)+10,MATCH(R_2!H$10,BASIS!$10:$10,0))))),"")</f>
        <v/>
      </c>
      <c r="I33" s="1" t="str">
        <f t="array" aca="1" ref="I33" ca="1">IF(ISERROR(MATCH(I$10,$B$11:$B33,0)),MIN(IF(INDIRECT("'R_1'!"&amp;ADDRESS(11,MATCH(R_2!$A33,R_1!$10:$10,0))&amp;":"&amp;ADDRESS(COUNTA(BASIS_Zeilen)+10,MATCH(R_2!$A33,R_1!$10:$10,0)))=1,INDIRECT("'BASIS'!"&amp;ADDRESS(11,MATCH(R_2!I$10,BASIS!$10:$10,0))&amp;":"&amp;ADDRESS(COUNTA(BASIS_Zeilen)+10,MATCH(R_2!I$10,BASIS!$10:$10,0))))),"")</f>
        <v/>
      </c>
      <c r="J33" s="1" t="str">
        <f t="array" aca="1" ref="J33" ca="1">IF(ISERROR(MATCH(J$10,$B$11:$B33,0)),MIN(IF(INDIRECT("'R_1'!"&amp;ADDRESS(11,MATCH(R_2!$A33,R_1!$10:$10,0))&amp;":"&amp;ADDRESS(COUNTA(BASIS_Zeilen)+10,MATCH(R_2!$A33,R_1!$10:$10,0)))=1,INDIRECT("'BASIS'!"&amp;ADDRESS(11,MATCH(R_2!J$10,BASIS!$10:$10,0))&amp;":"&amp;ADDRESS(COUNTA(BASIS_Zeilen)+10,MATCH(R_2!J$10,BASIS!$10:$10,0))))),"")</f>
        <v/>
      </c>
      <c r="K33" s="1">
        <f t="array" aca="1" ref="K33" ca="1">IF(ISERROR(MATCH(K$10,$B$11:$B33,0)),MIN(IF(INDIRECT("'R_1'!"&amp;ADDRESS(11,MATCH(R_2!$A33,R_1!$10:$10,0))&amp;":"&amp;ADDRESS(COUNTA(BASIS_Zeilen)+10,MATCH(R_2!$A33,R_1!$10:$10,0)))=1,INDIRECT("'BASIS'!"&amp;ADDRESS(11,MATCH(R_2!K$10,BASIS!$10:$10,0))&amp;":"&amp;ADDRESS(COUNTA(BASIS_Zeilen)+10,MATCH(R_2!K$10,BASIS!$10:$10,0))))),"")</f>
        <v>75</v>
      </c>
      <c r="L33" s="1" t="str">
        <f t="array" aca="1" ref="L33" ca="1">IF(ISERROR(MATCH(L$10,$B$11:$B33,0)),MIN(IF(INDIRECT("'R_1'!"&amp;ADDRESS(11,MATCH(R_2!$A33,R_1!$10:$10,0))&amp;":"&amp;ADDRESS(COUNTA(BASIS_Zeilen)+10,MATCH(R_2!$A33,R_1!$10:$10,0)))=1,INDIRECT("'BASIS'!"&amp;ADDRESS(11,MATCH(R_2!L$10,BASIS!$10:$10,0))&amp;":"&amp;ADDRESS(COUNTA(BASIS_Zeilen)+10,MATCH(R_2!L$10,BASIS!$10:$10,0))))),"")</f>
        <v/>
      </c>
      <c r="M33" s="1" t="str">
        <f t="array" aca="1" ref="M33" ca="1">IF(ISERROR(MATCH(M$10,$B$11:$B33,0)),MIN(IF(INDIRECT("'R_1'!"&amp;ADDRESS(11,MATCH(R_2!$A33,R_1!$10:$10,0))&amp;":"&amp;ADDRESS(COUNTA(BASIS_Zeilen)+10,MATCH(R_2!$A33,R_1!$10:$10,0)))=1,INDIRECT("'BASIS'!"&amp;ADDRESS(11,MATCH(R_2!M$10,BASIS!$10:$10,0))&amp;":"&amp;ADDRESS(COUNTA(BASIS_Zeilen)+10,MATCH(R_2!M$10,BASIS!$10:$10,0))))),"")</f>
        <v/>
      </c>
      <c r="N33" s="1" t="str">
        <f t="array" aca="1" ref="N33" ca="1">IF(ISERROR(MATCH(N$10,$B$11:$B33,0)),MIN(IF(INDIRECT("'R_1'!"&amp;ADDRESS(11,MATCH(R_2!$A33,R_1!$10:$10,0))&amp;":"&amp;ADDRESS(COUNTA(BASIS_Zeilen)+10,MATCH(R_2!$A33,R_1!$10:$10,0)))=1,INDIRECT("'BASIS'!"&amp;ADDRESS(11,MATCH(R_2!N$10,BASIS!$10:$10,0))&amp;":"&amp;ADDRESS(COUNTA(BASIS_Zeilen)+10,MATCH(R_2!N$10,BASIS!$10:$10,0))))),"")</f>
        <v/>
      </c>
      <c r="O33" s="1" t="str">
        <f t="array" aca="1" ref="O33" ca="1">IF(ISERROR(MATCH(O$10,$B$11:$B33,0)),MIN(IF(INDIRECT("'R_1'!"&amp;ADDRESS(11,MATCH(R_2!$A33,R_1!$10:$10,0))&amp;":"&amp;ADDRESS(COUNTA(BASIS_Zeilen)+10,MATCH(R_2!$A33,R_1!$10:$10,0)))=1,INDIRECT("'BASIS'!"&amp;ADDRESS(11,MATCH(R_2!O$10,BASIS!$10:$10,0))&amp;":"&amp;ADDRESS(COUNTA(BASIS_Zeilen)+10,MATCH(R_2!O$10,BASIS!$10:$10,0))))),"")</f>
        <v/>
      </c>
      <c r="P33" s="1" t="str">
        <f t="array" aca="1" ref="P33" ca="1">IF(ISERROR(MATCH(P$10,$B$11:$B33,0)),MIN(IF(INDIRECT("'R_1'!"&amp;ADDRESS(11,MATCH(R_2!$A33,R_1!$10:$10,0))&amp;":"&amp;ADDRESS(COUNTA(BASIS_Zeilen)+10,MATCH(R_2!$A33,R_1!$10:$10,0)))=1,INDIRECT("'BASIS'!"&amp;ADDRESS(11,MATCH(R_2!P$10,BASIS!$10:$10,0))&amp;":"&amp;ADDRESS(COUNTA(BASIS_Zeilen)+10,MATCH(R_2!P$10,BASIS!$10:$10,0))))),"")</f>
        <v/>
      </c>
      <c r="Q33" s="1">
        <f t="array" aca="1" ref="Q33" ca="1">IF(ISERROR(MATCH(Q$10,$B$11:$B33,0)),MIN(IF(INDIRECT("'R_1'!"&amp;ADDRESS(11,MATCH(R_2!$A33,R_1!$10:$10,0))&amp;":"&amp;ADDRESS(COUNTA(BASIS_Zeilen)+10,MATCH(R_2!$A33,R_1!$10:$10,0)))=1,INDIRECT("'BASIS'!"&amp;ADDRESS(11,MATCH(R_2!Q$10,BASIS!$10:$10,0))&amp;":"&amp;ADDRESS(COUNTA(BASIS_Zeilen)+10,MATCH(R_2!Q$10,BASIS!$10:$10,0))))),"")</f>
        <v>85</v>
      </c>
      <c r="R33" s="1">
        <f t="array" aca="1" ref="R33" ca="1">IF(ISERROR(MATCH(R$10,$B$11:$B33,0)),MIN(IF(INDIRECT("'R_1'!"&amp;ADDRESS(11,MATCH(R_2!$A33,R_1!$10:$10,0))&amp;":"&amp;ADDRESS(COUNTA(BASIS_Zeilen)+10,MATCH(R_2!$A33,R_1!$10:$10,0)))=1,INDIRECT("'BASIS'!"&amp;ADDRESS(11,MATCH(R_2!R$10,BASIS!$10:$10,0))&amp;":"&amp;ADDRESS(COUNTA(BASIS_Zeilen)+10,MATCH(R_2!R$10,BASIS!$10:$10,0))))),"")</f>
        <v>11</v>
      </c>
      <c r="S33" s="1" t="str">
        <f t="array" aca="1" ref="S33" ca="1">IF(ISERROR(MATCH(S$10,$B$11:$B33,0)),MIN(IF(INDIRECT("'R_1'!"&amp;ADDRESS(11,MATCH(R_2!$A33,R_1!$10:$10,0))&amp;":"&amp;ADDRESS(COUNTA(BASIS_Zeilen)+10,MATCH(R_2!$A33,R_1!$10:$10,0)))=1,INDIRECT("'BASIS'!"&amp;ADDRESS(11,MATCH(R_2!S$10,BASIS!$10:$10,0))&amp;":"&amp;ADDRESS(COUNTA(BASIS_Zeilen)+10,MATCH(R_2!S$10,BASIS!$10:$10,0))))),"")</f>
        <v/>
      </c>
      <c r="T33" s="1" t="str">
        <f t="array" aca="1" ref="T33" ca="1">IF(ISERROR(MATCH(T$10,$B$11:$B33,0)),MIN(IF(INDIRECT("'R_1'!"&amp;ADDRESS(11,MATCH(R_2!$A33,R_1!$10:$10,0))&amp;":"&amp;ADDRESS(COUNTA(BASIS_Zeilen)+10,MATCH(R_2!$A33,R_1!$10:$10,0)))=1,INDIRECT("'BASIS'!"&amp;ADDRESS(11,MATCH(R_2!T$10,BASIS!$10:$10,0))&amp;":"&amp;ADDRESS(COUNTA(BASIS_Zeilen)+10,MATCH(R_2!T$10,BASIS!$10:$10,0))))),"")</f>
        <v/>
      </c>
      <c r="U33" s="1">
        <f t="array" aca="1" ref="U33" ca="1">IF(ISERROR(MATCH(U$10,$B$11:$B33,0)),MIN(IF(INDIRECT("'R_1'!"&amp;ADDRESS(11,MATCH(R_2!$A33,R_1!$10:$10,0))&amp;":"&amp;ADDRESS(COUNTA(BASIS_Zeilen)+10,MATCH(R_2!$A33,R_1!$10:$10,0)))=1,INDIRECT("'BASIS'!"&amp;ADDRESS(11,MATCH(R_2!U$10,BASIS!$10:$10,0))&amp;":"&amp;ADDRESS(COUNTA(BASIS_Zeilen)+10,MATCH(R_2!U$10,BASIS!$10:$10,0))))),"")</f>
        <v>85</v>
      </c>
      <c r="V33" s="1" t="str">
        <f t="array" aca="1" ref="V33" ca="1">IF(ISERROR(MATCH(V$10,$B$11:$B33,0)),MIN(IF(INDIRECT("'R_1'!"&amp;ADDRESS(11,MATCH(R_2!$A33,R_1!$10:$10,0))&amp;":"&amp;ADDRESS(COUNTA(BASIS_Zeilen)+10,MATCH(R_2!$A33,R_1!$10:$10,0)))=1,INDIRECT("'BASIS'!"&amp;ADDRESS(11,MATCH(R_2!V$10,BASIS!$10:$10,0))&amp;":"&amp;ADDRESS(COUNTA(BASIS_Zeilen)+10,MATCH(R_2!V$10,BASIS!$10:$10,0))))),"")</f>
        <v/>
      </c>
      <c r="W33" s="1" t="str">
        <f t="array" aca="1" ref="W33" ca="1">IF(ISERROR(MATCH(W$10,$B$11:$B33,0)),MIN(IF(INDIRECT("'R_1'!"&amp;ADDRESS(11,MATCH(R_2!$A33,R_1!$10:$10,0))&amp;":"&amp;ADDRESS(COUNTA(BASIS_Zeilen)+10,MATCH(R_2!$A33,R_1!$10:$10,0)))=1,INDIRECT("'BASIS'!"&amp;ADDRESS(11,MATCH(R_2!W$10,BASIS!$10:$10,0))&amp;":"&amp;ADDRESS(COUNTA(BASIS_Zeilen)+10,MATCH(R_2!W$10,BASIS!$10:$10,0))))),"")</f>
        <v/>
      </c>
      <c r="X33" s="1" t="str">
        <f t="array" aca="1" ref="X33" ca="1">IF(ISERROR(MATCH(X$10,$B$11:$B33,0)),MIN(IF(INDIRECT("'R_1'!"&amp;ADDRESS(11,MATCH(R_2!$A33,R_1!$10:$10,0))&amp;":"&amp;ADDRESS(COUNTA(BASIS_Zeilen)+10,MATCH(R_2!$A33,R_1!$10:$10,0)))=1,INDIRECT("'BASIS'!"&amp;ADDRESS(11,MATCH(R_2!X$10,BASIS!$10:$10,0))&amp;":"&amp;ADDRESS(COUNTA(BASIS_Zeilen)+10,MATCH(R_2!X$10,BASIS!$10:$10,0))))),"")</f>
        <v/>
      </c>
      <c r="Y33" s="1" t="str">
        <f t="array" aca="1" ref="Y33" ca="1">IF(ISERROR(MATCH(Y$10,$B$11:$B33,0)),MIN(IF(INDIRECT("'R_1'!"&amp;ADDRESS(11,MATCH(R_2!$A33,R_1!$10:$10,0))&amp;":"&amp;ADDRESS(COUNTA(BASIS_Zeilen)+10,MATCH(R_2!$A33,R_1!$10:$10,0)))=1,INDIRECT("'BASIS'!"&amp;ADDRESS(11,MATCH(R_2!Y$10,BASIS!$10:$10,0))&amp;":"&amp;ADDRESS(COUNTA(BASIS_Zeilen)+10,MATCH(R_2!Y$10,BASIS!$10:$10,0))))),"")</f>
        <v/>
      </c>
      <c r="Z33" s="1" t="str">
        <f t="array" aca="1" ref="Z33" ca="1">IF(ISERROR(MATCH(Z$10,$B$11:$B33,0)),MIN(IF(INDIRECT("'R_1'!"&amp;ADDRESS(11,MATCH(R_2!$A33,R_1!$10:$10,0))&amp;":"&amp;ADDRESS(COUNTA(BASIS_Zeilen)+10,MATCH(R_2!$A33,R_1!$10:$10,0)))=1,INDIRECT("'BASIS'!"&amp;ADDRESS(11,MATCH(R_2!Z$10,BASIS!$10:$10,0))&amp;":"&amp;ADDRESS(COUNTA(BASIS_Zeilen)+10,MATCH(R_2!Z$10,BASIS!$10:$10,0))))),"")</f>
        <v/>
      </c>
      <c r="AA33" s="1" t="str">
        <f t="array" aca="1" ref="AA33" ca="1">IF(ISERROR(MATCH(AA$10,$B$11:$B33,0)),MIN(IF(INDIRECT("'R_1'!"&amp;ADDRESS(11,MATCH(R_2!$A33,R_1!$10:$10,0))&amp;":"&amp;ADDRESS(COUNTA(BASIS_Zeilen)+10,MATCH(R_2!$A33,R_1!$10:$10,0)))=1,INDIRECT("'BASIS'!"&amp;ADDRESS(11,MATCH(R_2!AA$10,BASIS!$10:$10,0))&amp;":"&amp;ADDRESS(COUNTA(BASIS_Zeilen)+10,MATCH(R_2!AA$10,BASIS!$10:$10,0))))),"")</f>
        <v/>
      </c>
      <c r="AB33" s="1" t="str">
        <f t="array" aca="1" ref="AB33" ca="1">IF(ISERROR(MATCH(AB$10,$B$11:$B33,0)),MIN(IF(INDIRECT("'R_1'!"&amp;ADDRESS(11,MATCH(R_2!$A33,R_1!$10:$10,0))&amp;":"&amp;ADDRESS(COUNTA(BASIS_Zeilen)+10,MATCH(R_2!$A33,R_1!$10:$10,0)))=1,INDIRECT("'BASIS'!"&amp;ADDRESS(11,MATCH(R_2!AB$10,BASIS!$10:$10,0))&amp;":"&amp;ADDRESS(COUNTA(BASIS_Zeilen)+10,MATCH(R_2!AB$10,BASIS!$10:$10,0))))),"")</f>
        <v/>
      </c>
      <c r="AC33" s="1">
        <f t="array" aca="1" ref="AC33" ca="1">IF(ISERROR(MATCH(AC$10,$B$11:$B33,0)),MIN(IF(INDIRECT("'R_1'!"&amp;ADDRESS(11,MATCH(R_2!$A33,R_1!$10:$10,0))&amp;":"&amp;ADDRESS(COUNTA(BASIS_Zeilen)+10,MATCH(R_2!$A33,R_1!$10:$10,0)))=1,INDIRECT("'BASIS'!"&amp;ADDRESS(11,MATCH(R_2!AC$10,BASIS!$10:$10,0))&amp;":"&amp;ADDRESS(COUNTA(BASIS_Zeilen)+10,MATCH(R_2!AC$10,BASIS!$10:$10,0))))),"")</f>
        <v>60</v>
      </c>
      <c r="AD33" s="1">
        <f t="array" aca="1" ref="AD33" ca="1">IF(ISERROR(MATCH(AD$10,$B$11:$B33,0)),MIN(IF(INDIRECT("'R_1'!"&amp;ADDRESS(11,MATCH(R_2!$A33,R_1!$10:$10,0))&amp;":"&amp;ADDRESS(COUNTA(BASIS_Zeilen)+10,MATCH(R_2!$A33,R_1!$10:$10,0)))=1,INDIRECT("'BASIS'!"&amp;ADDRESS(11,MATCH(R_2!AD$10,BASIS!$10:$10,0))&amp;":"&amp;ADDRESS(COUNTA(BASIS_Zeilen)+10,MATCH(R_2!AD$10,BASIS!$10:$10,0))))),"")</f>
        <v>103</v>
      </c>
      <c r="AE33" s="1" t="str">
        <f t="array" aca="1" ref="AE33" ca="1">IF(ISERROR(MATCH(AE$10,$B$11:$B33,0)),MIN(IF(INDIRECT("'R_1'!"&amp;ADDRESS(11,MATCH(R_2!$A33,R_1!$10:$10,0))&amp;":"&amp;ADDRESS(COUNTA(BASIS_Zeilen)+10,MATCH(R_2!$A33,R_1!$10:$10,0)))=1,INDIRECT("'BASIS'!"&amp;ADDRESS(11,MATCH(R_2!AE$10,BASIS!$10:$10,0))&amp;":"&amp;ADDRESS(COUNTA(BASIS_Zeilen)+10,MATCH(R_2!AE$10,BASIS!$10:$10,0))))),"")</f>
        <v/>
      </c>
      <c r="AF33" s="1">
        <f t="array" aca="1" ref="AF33" ca="1">IF(ISERROR(MATCH(AF$10,$B$11:$B33,0)),MIN(IF(INDIRECT("'R_1'!"&amp;ADDRESS(11,MATCH(R_2!$A33,R_1!$10:$10,0))&amp;":"&amp;ADDRESS(COUNTA(BASIS_Zeilen)+10,MATCH(R_2!$A33,R_1!$10:$10,0)))=1,INDIRECT("'BASIS'!"&amp;ADDRESS(11,MATCH(R_2!AF$10,BASIS!$10:$10,0))&amp;":"&amp;ADDRESS(COUNTA(BASIS_Zeilen)+10,MATCH(R_2!AF$10,BASIS!$10:$10,0))))),"")</f>
        <v>60</v>
      </c>
      <c r="AG33" s="1" t="str">
        <f t="array" aca="1" ref="AG33" ca="1">IF(ISERROR(MATCH(AG$10,$B$11:$B33,0)),MIN(IF(INDIRECT("'R_1'!"&amp;ADDRESS(11,MATCH(R_2!$A33,R_1!$10:$10,0))&amp;":"&amp;ADDRESS(COUNTA(BASIS_Zeilen)+10,MATCH(R_2!$A33,R_1!$10:$10,0)))=1,INDIRECT("'BASIS'!"&amp;ADDRESS(11,MATCH(R_2!AG$10,BASIS!$10:$10,0))&amp;":"&amp;ADDRESS(COUNTA(BASIS_Zeilen)+10,MATCH(R_2!AG$10,BASIS!$10:$10,0))))),"")</f>
        <v/>
      </c>
      <c r="AH33" s="1" t="str">
        <f t="array" aca="1" ref="AH33" ca="1">IF(ISERROR(MATCH(AH$10,$B$11:$B33,0)),MIN(IF(INDIRECT("'R_1'!"&amp;ADDRESS(11,MATCH(R_2!$A33,R_1!$10:$10,0))&amp;":"&amp;ADDRESS(COUNTA(BASIS_Zeilen)+10,MATCH(R_2!$A33,R_1!$10:$10,0)))=1,INDIRECT("'BASIS'!"&amp;ADDRESS(11,MATCH(R_2!AH$10,BASIS!$10:$10,0))&amp;":"&amp;ADDRESS(COUNTA(BASIS_Zeilen)+10,MATCH(R_2!AH$10,BASIS!$10:$10,0))))),"")</f>
        <v/>
      </c>
      <c r="AI33" s="1">
        <f t="array" aca="1" ref="AI33" ca="1">IF(ISERROR(MATCH(AI$10,$B$11:$B33,0)),MIN(IF(INDIRECT("'R_1'!"&amp;ADDRESS(11,MATCH(R_2!$A33,R_1!$10:$10,0))&amp;":"&amp;ADDRESS(COUNTA(BASIS_Zeilen)+10,MATCH(R_2!$A33,R_1!$10:$10,0)))=1,INDIRECT("'BASIS'!"&amp;ADDRESS(11,MATCH(R_2!AI$10,BASIS!$10:$10,0))&amp;":"&amp;ADDRESS(COUNTA(BASIS_Zeilen)+10,MATCH(R_2!AI$10,BASIS!$10:$10,0))))),"")</f>
        <v>103</v>
      </c>
    </row>
    <row r="34" spans="1:35">
      <c r="A34" s="1">
        <f t="shared" si="1"/>
        <v>24</v>
      </c>
      <c r="B34" s="1" t="str">
        <f t="shared" ca="1" si="2"/>
        <v>Produkt 1</v>
      </c>
      <c r="C34" s="1" t="str">
        <f t="array" aca="1" ref="C34" ca="1">IF(ISERROR(MATCH(C$10,$B$11:$B34,0)),MIN(IF(INDIRECT("'R_1'!"&amp;ADDRESS(11,MATCH(R_2!$A34,R_1!$10:$10,0))&amp;":"&amp;ADDRESS(COUNTA(BASIS_Zeilen)+10,MATCH(R_2!$A34,R_1!$10:$10,0)))=1,INDIRECT("'BASIS'!"&amp;ADDRESS(11,MATCH(R_2!C$10,BASIS!$10:$10,0))&amp;":"&amp;ADDRESS(COUNTA(BASIS_Zeilen)+10,MATCH(R_2!C$10,BASIS!$10:$10,0))))),"")</f>
        <v/>
      </c>
      <c r="D34" s="1" t="str">
        <f t="array" aca="1" ref="D34" ca="1">IF(ISERROR(MATCH(D$10,$B$11:$B34,0)),MIN(IF(INDIRECT("'R_1'!"&amp;ADDRESS(11,MATCH(R_2!$A34,R_1!$10:$10,0))&amp;":"&amp;ADDRESS(COUNTA(BASIS_Zeilen)+10,MATCH(R_2!$A34,R_1!$10:$10,0)))=1,INDIRECT("'BASIS'!"&amp;ADDRESS(11,MATCH(R_2!D$10,BASIS!$10:$10,0))&amp;":"&amp;ADDRESS(COUNTA(BASIS_Zeilen)+10,MATCH(R_2!D$10,BASIS!$10:$10,0))))),"")</f>
        <v/>
      </c>
      <c r="E34" s="1" t="str">
        <f t="array" aca="1" ref="E34" ca="1">IF(ISERROR(MATCH(E$10,$B$11:$B34,0)),MIN(IF(INDIRECT("'R_1'!"&amp;ADDRESS(11,MATCH(R_2!$A34,R_1!$10:$10,0))&amp;":"&amp;ADDRESS(COUNTA(BASIS_Zeilen)+10,MATCH(R_2!$A34,R_1!$10:$10,0)))=1,INDIRECT("'BASIS'!"&amp;ADDRESS(11,MATCH(R_2!E$10,BASIS!$10:$10,0))&amp;":"&amp;ADDRESS(COUNTA(BASIS_Zeilen)+10,MATCH(R_2!E$10,BASIS!$10:$10,0))))),"")</f>
        <v/>
      </c>
      <c r="F34" s="1" t="str">
        <f t="array" aca="1" ref="F34" ca="1">IF(ISERROR(MATCH(F$10,$B$11:$B34,0)),MIN(IF(INDIRECT("'R_1'!"&amp;ADDRESS(11,MATCH(R_2!$A34,R_1!$10:$10,0))&amp;":"&amp;ADDRESS(COUNTA(BASIS_Zeilen)+10,MATCH(R_2!$A34,R_1!$10:$10,0)))=1,INDIRECT("'BASIS'!"&amp;ADDRESS(11,MATCH(R_2!F$10,BASIS!$10:$10,0))&amp;":"&amp;ADDRESS(COUNTA(BASIS_Zeilen)+10,MATCH(R_2!F$10,BASIS!$10:$10,0))))),"")</f>
        <v/>
      </c>
      <c r="G34" s="1">
        <f t="array" aca="1" ref="G34" ca="1">IF(ISERROR(MATCH(G$10,$B$11:$B34,0)),MIN(IF(INDIRECT("'R_1'!"&amp;ADDRESS(11,MATCH(R_2!$A34,R_1!$10:$10,0))&amp;":"&amp;ADDRESS(COUNTA(BASIS_Zeilen)+10,MATCH(R_2!$A34,R_1!$10:$10,0)))=1,INDIRECT("'BASIS'!"&amp;ADDRESS(11,MATCH(R_2!G$10,BASIS!$10:$10,0))&amp;":"&amp;ADDRESS(COUNTA(BASIS_Zeilen)+10,MATCH(R_2!G$10,BASIS!$10:$10,0))))),"")</f>
        <v>110</v>
      </c>
      <c r="H34" s="1" t="str">
        <f t="array" aca="1" ref="H34" ca="1">IF(ISERROR(MATCH(H$10,$B$11:$B34,0)),MIN(IF(INDIRECT("'R_1'!"&amp;ADDRESS(11,MATCH(R_2!$A34,R_1!$10:$10,0))&amp;":"&amp;ADDRESS(COUNTA(BASIS_Zeilen)+10,MATCH(R_2!$A34,R_1!$10:$10,0)))=1,INDIRECT("'BASIS'!"&amp;ADDRESS(11,MATCH(R_2!H$10,BASIS!$10:$10,0))&amp;":"&amp;ADDRESS(COUNTA(BASIS_Zeilen)+10,MATCH(R_2!H$10,BASIS!$10:$10,0))))),"")</f>
        <v/>
      </c>
      <c r="I34" s="1" t="str">
        <f t="array" aca="1" ref="I34" ca="1">IF(ISERROR(MATCH(I$10,$B$11:$B34,0)),MIN(IF(INDIRECT("'R_1'!"&amp;ADDRESS(11,MATCH(R_2!$A34,R_1!$10:$10,0))&amp;":"&amp;ADDRESS(COUNTA(BASIS_Zeilen)+10,MATCH(R_2!$A34,R_1!$10:$10,0)))=1,INDIRECT("'BASIS'!"&amp;ADDRESS(11,MATCH(R_2!I$10,BASIS!$10:$10,0))&amp;":"&amp;ADDRESS(COUNTA(BASIS_Zeilen)+10,MATCH(R_2!I$10,BASIS!$10:$10,0))))),"")</f>
        <v/>
      </c>
      <c r="J34" s="1" t="str">
        <f t="array" aca="1" ref="J34" ca="1">IF(ISERROR(MATCH(J$10,$B$11:$B34,0)),MIN(IF(INDIRECT("'R_1'!"&amp;ADDRESS(11,MATCH(R_2!$A34,R_1!$10:$10,0))&amp;":"&amp;ADDRESS(COUNTA(BASIS_Zeilen)+10,MATCH(R_2!$A34,R_1!$10:$10,0)))=1,INDIRECT("'BASIS'!"&amp;ADDRESS(11,MATCH(R_2!J$10,BASIS!$10:$10,0))&amp;":"&amp;ADDRESS(COUNTA(BASIS_Zeilen)+10,MATCH(R_2!J$10,BASIS!$10:$10,0))))),"")</f>
        <v/>
      </c>
      <c r="K34" s="1">
        <f t="array" aca="1" ref="K34" ca="1">IF(ISERROR(MATCH(K$10,$B$11:$B34,0)),MIN(IF(INDIRECT("'R_1'!"&amp;ADDRESS(11,MATCH(R_2!$A34,R_1!$10:$10,0))&amp;":"&amp;ADDRESS(COUNTA(BASIS_Zeilen)+10,MATCH(R_2!$A34,R_1!$10:$10,0)))=1,INDIRECT("'BASIS'!"&amp;ADDRESS(11,MATCH(R_2!K$10,BASIS!$10:$10,0))&amp;":"&amp;ADDRESS(COUNTA(BASIS_Zeilen)+10,MATCH(R_2!K$10,BASIS!$10:$10,0))))),"")</f>
        <v>87</v>
      </c>
      <c r="L34" s="1" t="str">
        <f t="array" aca="1" ref="L34" ca="1">IF(ISERROR(MATCH(L$10,$B$11:$B34,0)),MIN(IF(INDIRECT("'R_1'!"&amp;ADDRESS(11,MATCH(R_2!$A34,R_1!$10:$10,0))&amp;":"&amp;ADDRESS(COUNTA(BASIS_Zeilen)+10,MATCH(R_2!$A34,R_1!$10:$10,0)))=1,INDIRECT("'BASIS'!"&amp;ADDRESS(11,MATCH(R_2!L$10,BASIS!$10:$10,0))&amp;":"&amp;ADDRESS(COUNTA(BASIS_Zeilen)+10,MATCH(R_2!L$10,BASIS!$10:$10,0))))),"")</f>
        <v/>
      </c>
      <c r="M34" s="1" t="str">
        <f t="array" aca="1" ref="M34" ca="1">IF(ISERROR(MATCH(M$10,$B$11:$B34,0)),MIN(IF(INDIRECT("'R_1'!"&amp;ADDRESS(11,MATCH(R_2!$A34,R_1!$10:$10,0))&amp;":"&amp;ADDRESS(COUNTA(BASIS_Zeilen)+10,MATCH(R_2!$A34,R_1!$10:$10,0)))=1,INDIRECT("'BASIS'!"&amp;ADDRESS(11,MATCH(R_2!M$10,BASIS!$10:$10,0))&amp;":"&amp;ADDRESS(COUNTA(BASIS_Zeilen)+10,MATCH(R_2!M$10,BASIS!$10:$10,0))))),"")</f>
        <v/>
      </c>
      <c r="N34" s="1" t="str">
        <f t="array" aca="1" ref="N34" ca="1">IF(ISERROR(MATCH(N$10,$B$11:$B34,0)),MIN(IF(INDIRECT("'R_1'!"&amp;ADDRESS(11,MATCH(R_2!$A34,R_1!$10:$10,0))&amp;":"&amp;ADDRESS(COUNTA(BASIS_Zeilen)+10,MATCH(R_2!$A34,R_1!$10:$10,0)))=1,INDIRECT("'BASIS'!"&amp;ADDRESS(11,MATCH(R_2!N$10,BASIS!$10:$10,0))&amp;":"&amp;ADDRESS(COUNTA(BASIS_Zeilen)+10,MATCH(R_2!N$10,BASIS!$10:$10,0))))),"")</f>
        <v/>
      </c>
      <c r="O34" s="1" t="str">
        <f t="array" aca="1" ref="O34" ca="1">IF(ISERROR(MATCH(O$10,$B$11:$B34,0)),MIN(IF(INDIRECT("'R_1'!"&amp;ADDRESS(11,MATCH(R_2!$A34,R_1!$10:$10,0))&amp;":"&amp;ADDRESS(COUNTA(BASIS_Zeilen)+10,MATCH(R_2!$A34,R_1!$10:$10,0)))=1,INDIRECT("'BASIS'!"&amp;ADDRESS(11,MATCH(R_2!O$10,BASIS!$10:$10,0))&amp;":"&amp;ADDRESS(COUNTA(BASIS_Zeilen)+10,MATCH(R_2!O$10,BASIS!$10:$10,0))))),"")</f>
        <v/>
      </c>
      <c r="P34" s="1" t="str">
        <f t="array" aca="1" ref="P34" ca="1">IF(ISERROR(MATCH(P$10,$B$11:$B34,0)),MIN(IF(INDIRECT("'R_1'!"&amp;ADDRESS(11,MATCH(R_2!$A34,R_1!$10:$10,0))&amp;":"&amp;ADDRESS(COUNTA(BASIS_Zeilen)+10,MATCH(R_2!$A34,R_1!$10:$10,0)))=1,INDIRECT("'BASIS'!"&amp;ADDRESS(11,MATCH(R_2!P$10,BASIS!$10:$10,0))&amp;":"&amp;ADDRESS(COUNTA(BASIS_Zeilen)+10,MATCH(R_2!P$10,BASIS!$10:$10,0))))),"")</f>
        <v/>
      </c>
      <c r="Q34" s="1">
        <f t="array" aca="1" ref="Q34" ca="1">IF(ISERROR(MATCH(Q$10,$B$11:$B34,0)),MIN(IF(INDIRECT("'R_1'!"&amp;ADDRESS(11,MATCH(R_2!$A34,R_1!$10:$10,0))&amp;":"&amp;ADDRESS(COUNTA(BASIS_Zeilen)+10,MATCH(R_2!$A34,R_1!$10:$10,0)))=1,INDIRECT("'BASIS'!"&amp;ADDRESS(11,MATCH(R_2!Q$10,BASIS!$10:$10,0))&amp;":"&amp;ADDRESS(COUNTA(BASIS_Zeilen)+10,MATCH(R_2!Q$10,BASIS!$10:$10,0))))),"")</f>
        <v>85</v>
      </c>
      <c r="R34" s="1">
        <f t="array" aca="1" ref="R34" ca="1">IF(ISERROR(MATCH(R$10,$B$11:$B34,0)),MIN(IF(INDIRECT("'R_1'!"&amp;ADDRESS(11,MATCH(R_2!$A34,R_1!$10:$10,0))&amp;":"&amp;ADDRESS(COUNTA(BASIS_Zeilen)+10,MATCH(R_2!$A34,R_1!$10:$10,0)))=1,INDIRECT("'BASIS'!"&amp;ADDRESS(11,MATCH(R_2!R$10,BASIS!$10:$10,0))&amp;":"&amp;ADDRESS(COUNTA(BASIS_Zeilen)+10,MATCH(R_2!R$10,BASIS!$10:$10,0))))),"")</f>
        <v>11</v>
      </c>
      <c r="S34" s="1" t="str">
        <f t="array" aca="1" ref="S34" ca="1">IF(ISERROR(MATCH(S$10,$B$11:$B34,0)),MIN(IF(INDIRECT("'R_1'!"&amp;ADDRESS(11,MATCH(R_2!$A34,R_1!$10:$10,0))&amp;":"&amp;ADDRESS(COUNTA(BASIS_Zeilen)+10,MATCH(R_2!$A34,R_1!$10:$10,0)))=1,INDIRECT("'BASIS'!"&amp;ADDRESS(11,MATCH(R_2!S$10,BASIS!$10:$10,0))&amp;":"&amp;ADDRESS(COUNTA(BASIS_Zeilen)+10,MATCH(R_2!S$10,BASIS!$10:$10,0))))),"")</f>
        <v/>
      </c>
      <c r="T34" s="1" t="str">
        <f t="array" aca="1" ref="T34" ca="1">IF(ISERROR(MATCH(T$10,$B$11:$B34,0)),MIN(IF(INDIRECT("'R_1'!"&amp;ADDRESS(11,MATCH(R_2!$A34,R_1!$10:$10,0))&amp;":"&amp;ADDRESS(COUNTA(BASIS_Zeilen)+10,MATCH(R_2!$A34,R_1!$10:$10,0)))=1,INDIRECT("'BASIS'!"&amp;ADDRESS(11,MATCH(R_2!T$10,BASIS!$10:$10,0))&amp;":"&amp;ADDRESS(COUNTA(BASIS_Zeilen)+10,MATCH(R_2!T$10,BASIS!$10:$10,0))))),"")</f>
        <v/>
      </c>
      <c r="U34" s="1">
        <f t="array" aca="1" ref="U34" ca="1">IF(ISERROR(MATCH(U$10,$B$11:$B34,0)),MIN(IF(INDIRECT("'R_1'!"&amp;ADDRESS(11,MATCH(R_2!$A34,R_1!$10:$10,0))&amp;":"&amp;ADDRESS(COUNTA(BASIS_Zeilen)+10,MATCH(R_2!$A34,R_1!$10:$10,0)))=1,INDIRECT("'BASIS'!"&amp;ADDRESS(11,MATCH(R_2!U$10,BASIS!$10:$10,0))&amp;":"&amp;ADDRESS(COUNTA(BASIS_Zeilen)+10,MATCH(R_2!U$10,BASIS!$10:$10,0))))),"")</f>
        <v>85</v>
      </c>
      <c r="V34" s="1" t="str">
        <f t="array" aca="1" ref="V34" ca="1">IF(ISERROR(MATCH(V$10,$B$11:$B34,0)),MIN(IF(INDIRECT("'R_1'!"&amp;ADDRESS(11,MATCH(R_2!$A34,R_1!$10:$10,0))&amp;":"&amp;ADDRESS(COUNTA(BASIS_Zeilen)+10,MATCH(R_2!$A34,R_1!$10:$10,0)))=1,INDIRECT("'BASIS'!"&amp;ADDRESS(11,MATCH(R_2!V$10,BASIS!$10:$10,0))&amp;":"&amp;ADDRESS(COUNTA(BASIS_Zeilen)+10,MATCH(R_2!V$10,BASIS!$10:$10,0))))),"")</f>
        <v/>
      </c>
      <c r="W34" s="1" t="str">
        <f t="array" aca="1" ref="W34" ca="1">IF(ISERROR(MATCH(W$10,$B$11:$B34,0)),MIN(IF(INDIRECT("'R_1'!"&amp;ADDRESS(11,MATCH(R_2!$A34,R_1!$10:$10,0))&amp;":"&amp;ADDRESS(COUNTA(BASIS_Zeilen)+10,MATCH(R_2!$A34,R_1!$10:$10,0)))=1,INDIRECT("'BASIS'!"&amp;ADDRESS(11,MATCH(R_2!W$10,BASIS!$10:$10,0))&amp;":"&amp;ADDRESS(COUNTA(BASIS_Zeilen)+10,MATCH(R_2!W$10,BASIS!$10:$10,0))))),"")</f>
        <v/>
      </c>
      <c r="X34" s="1" t="str">
        <f t="array" aca="1" ref="X34" ca="1">IF(ISERROR(MATCH(X$10,$B$11:$B34,0)),MIN(IF(INDIRECT("'R_1'!"&amp;ADDRESS(11,MATCH(R_2!$A34,R_1!$10:$10,0))&amp;":"&amp;ADDRESS(COUNTA(BASIS_Zeilen)+10,MATCH(R_2!$A34,R_1!$10:$10,0)))=1,INDIRECT("'BASIS'!"&amp;ADDRESS(11,MATCH(R_2!X$10,BASIS!$10:$10,0))&amp;":"&amp;ADDRESS(COUNTA(BASIS_Zeilen)+10,MATCH(R_2!X$10,BASIS!$10:$10,0))))),"")</f>
        <v/>
      </c>
      <c r="Y34" s="1" t="str">
        <f t="array" aca="1" ref="Y34" ca="1">IF(ISERROR(MATCH(Y$10,$B$11:$B34,0)),MIN(IF(INDIRECT("'R_1'!"&amp;ADDRESS(11,MATCH(R_2!$A34,R_1!$10:$10,0))&amp;":"&amp;ADDRESS(COUNTA(BASIS_Zeilen)+10,MATCH(R_2!$A34,R_1!$10:$10,0)))=1,INDIRECT("'BASIS'!"&amp;ADDRESS(11,MATCH(R_2!Y$10,BASIS!$10:$10,0))&amp;":"&amp;ADDRESS(COUNTA(BASIS_Zeilen)+10,MATCH(R_2!Y$10,BASIS!$10:$10,0))))),"")</f>
        <v/>
      </c>
      <c r="Z34" s="1" t="str">
        <f t="array" aca="1" ref="Z34" ca="1">IF(ISERROR(MATCH(Z$10,$B$11:$B34,0)),MIN(IF(INDIRECT("'R_1'!"&amp;ADDRESS(11,MATCH(R_2!$A34,R_1!$10:$10,0))&amp;":"&amp;ADDRESS(COUNTA(BASIS_Zeilen)+10,MATCH(R_2!$A34,R_1!$10:$10,0)))=1,INDIRECT("'BASIS'!"&amp;ADDRESS(11,MATCH(R_2!Z$10,BASIS!$10:$10,0))&amp;":"&amp;ADDRESS(COUNTA(BASIS_Zeilen)+10,MATCH(R_2!Z$10,BASIS!$10:$10,0))))),"")</f>
        <v/>
      </c>
      <c r="AA34" s="1" t="str">
        <f t="array" aca="1" ref="AA34" ca="1">IF(ISERROR(MATCH(AA$10,$B$11:$B34,0)),MIN(IF(INDIRECT("'R_1'!"&amp;ADDRESS(11,MATCH(R_2!$A34,R_1!$10:$10,0))&amp;":"&amp;ADDRESS(COUNTA(BASIS_Zeilen)+10,MATCH(R_2!$A34,R_1!$10:$10,0)))=1,INDIRECT("'BASIS'!"&amp;ADDRESS(11,MATCH(R_2!AA$10,BASIS!$10:$10,0))&amp;":"&amp;ADDRESS(COUNTA(BASIS_Zeilen)+10,MATCH(R_2!AA$10,BASIS!$10:$10,0))))),"")</f>
        <v/>
      </c>
      <c r="AB34" s="1" t="str">
        <f t="array" aca="1" ref="AB34" ca="1">IF(ISERROR(MATCH(AB$10,$B$11:$B34,0)),MIN(IF(INDIRECT("'R_1'!"&amp;ADDRESS(11,MATCH(R_2!$A34,R_1!$10:$10,0))&amp;":"&amp;ADDRESS(COUNTA(BASIS_Zeilen)+10,MATCH(R_2!$A34,R_1!$10:$10,0)))=1,INDIRECT("'BASIS'!"&amp;ADDRESS(11,MATCH(R_2!AB$10,BASIS!$10:$10,0))&amp;":"&amp;ADDRESS(COUNTA(BASIS_Zeilen)+10,MATCH(R_2!AB$10,BASIS!$10:$10,0))))),"")</f>
        <v/>
      </c>
      <c r="AC34" s="1">
        <f t="array" aca="1" ref="AC34" ca="1">IF(ISERROR(MATCH(AC$10,$B$11:$B34,0)),MIN(IF(INDIRECT("'R_1'!"&amp;ADDRESS(11,MATCH(R_2!$A34,R_1!$10:$10,0))&amp;":"&amp;ADDRESS(COUNTA(BASIS_Zeilen)+10,MATCH(R_2!$A34,R_1!$10:$10,0)))=1,INDIRECT("'BASIS'!"&amp;ADDRESS(11,MATCH(R_2!AC$10,BASIS!$10:$10,0))&amp;":"&amp;ADDRESS(COUNTA(BASIS_Zeilen)+10,MATCH(R_2!AC$10,BASIS!$10:$10,0))))),"")</f>
        <v>60</v>
      </c>
      <c r="AD34" s="1">
        <f t="array" aca="1" ref="AD34" ca="1">IF(ISERROR(MATCH(AD$10,$B$11:$B34,0)),MIN(IF(INDIRECT("'R_1'!"&amp;ADDRESS(11,MATCH(R_2!$A34,R_1!$10:$10,0))&amp;":"&amp;ADDRESS(COUNTA(BASIS_Zeilen)+10,MATCH(R_2!$A34,R_1!$10:$10,0)))=1,INDIRECT("'BASIS'!"&amp;ADDRESS(11,MATCH(R_2!AD$10,BASIS!$10:$10,0))&amp;":"&amp;ADDRESS(COUNTA(BASIS_Zeilen)+10,MATCH(R_2!AD$10,BASIS!$10:$10,0))))),"")</f>
        <v>103</v>
      </c>
      <c r="AE34" s="1" t="str">
        <f t="array" aca="1" ref="AE34" ca="1">IF(ISERROR(MATCH(AE$10,$B$11:$B34,0)),MIN(IF(INDIRECT("'R_1'!"&amp;ADDRESS(11,MATCH(R_2!$A34,R_1!$10:$10,0))&amp;":"&amp;ADDRESS(COUNTA(BASIS_Zeilen)+10,MATCH(R_2!$A34,R_1!$10:$10,0)))=1,INDIRECT("'BASIS'!"&amp;ADDRESS(11,MATCH(R_2!AE$10,BASIS!$10:$10,0))&amp;":"&amp;ADDRESS(COUNTA(BASIS_Zeilen)+10,MATCH(R_2!AE$10,BASIS!$10:$10,0))))),"")</f>
        <v/>
      </c>
      <c r="AF34" s="1">
        <f t="array" aca="1" ref="AF34" ca="1">IF(ISERROR(MATCH(AF$10,$B$11:$B34,0)),MIN(IF(INDIRECT("'R_1'!"&amp;ADDRESS(11,MATCH(R_2!$A34,R_1!$10:$10,0))&amp;":"&amp;ADDRESS(COUNTA(BASIS_Zeilen)+10,MATCH(R_2!$A34,R_1!$10:$10,0)))=1,INDIRECT("'BASIS'!"&amp;ADDRESS(11,MATCH(R_2!AF$10,BASIS!$10:$10,0))&amp;":"&amp;ADDRESS(COUNTA(BASIS_Zeilen)+10,MATCH(R_2!AF$10,BASIS!$10:$10,0))))),"")</f>
        <v>60</v>
      </c>
      <c r="AG34" s="1" t="str">
        <f t="array" aca="1" ref="AG34" ca="1">IF(ISERROR(MATCH(AG$10,$B$11:$B34,0)),MIN(IF(INDIRECT("'R_1'!"&amp;ADDRESS(11,MATCH(R_2!$A34,R_1!$10:$10,0))&amp;":"&amp;ADDRESS(COUNTA(BASIS_Zeilen)+10,MATCH(R_2!$A34,R_1!$10:$10,0)))=1,INDIRECT("'BASIS'!"&amp;ADDRESS(11,MATCH(R_2!AG$10,BASIS!$10:$10,0))&amp;":"&amp;ADDRESS(COUNTA(BASIS_Zeilen)+10,MATCH(R_2!AG$10,BASIS!$10:$10,0))))),"")</f>
        <v/>
      </c>
      <c r="AH34" s="1" t="str">
        <f t="array" aca="1" ref="AH34" ca="1">IF(ISERROR(MATCH(AH$10,$B$11:$B34,0)),MIN(IF(INDIRECT("'R_1'!"&amp;ADDRESS(11,MATCH(R_2!$A34,R_1!$10:$10,0))&amp;":"&amp;ADDRESS(COUNTA(BASIS_Zeilen)+10,MATCH(R_2!$A34,R_1!$10:$10,0)))=1,INDIRECT("'BASIS'!"&amp;ADDRESS(11,MATCH(R_2!AH$10,BASIS!$10:$10,0))&amp;":"&amp;ADDRESS(COUNTA(BASIS_Zeilen)+10,MATCH(R_2!AH$10,BASIS!$10:$10,0))))),"")</f>
        <v/>
      </c>
      <c r="AI34" s="1">
        <f t="array" aca="1" ref="AI34" ca="1">IF(ISERROR(MATCH(AI$10,$B$11:$B34,0)),MIN(IF(INDIRECT("'R_1'!"&amp;ADDRESS(11,MATCH(R_2!$A34,R_1!$10:$10,0))&amp;":"&amp;ADDRESS(COUNTA(BASIS_Zeilen)+10,MATCH(R_2!$A34,R_1!$10:$10,0)))=1,INDIRECT("'BASIS'!"&amp;ADDRESS(11,MATCH(R_2!AI$10,BASIS!$10:$10,0))&amp;":"&amp;ADDRESS(COUNTA(BASIS_Zeilen)+10,MATCH(R_2!AI$10,BASIS!$10:$10,0))))),"")</f>
        <v>103</v>
      </c>
    </row>
    <row r="35" spans="1:35">
      <c r="A35" s="1">
        <f t="shared" si="1"/>
        <v>25</v>
      </c>
      <c r="B35" s="1" t="str">
        <f t="shared" ca="1" si="2"/>
        <v>Produkt 9</v>
      </c>
      <c r="C35" s="1" t="str">
        <f t="array" aca="1" ref="C35" ca="1">IF(ISERROR(MATCH(C$10,$B$11:$B35,0)),MIN(IF(INDIRECT("'R_1'!"&amp;ADDRESS(11,MATCH(R_2!$A35,R_1!$10:$10,0))&amp;":"&amp;ADDRESS(COUNTA(BASIS_Zeilen)+10,MATCH(R_2!$A35,R_1!$10:$10,0)))=1,INDIRECT("'BASIS'!"&amp;ADDRESS(11,MATCH(R_2!C$10,BASIS!$10:$10,0))&amp;":"&amp;ADDRESS(COUNTA(BASIS_Zeilen)+10,MATCH(R_2!C$10,BASIS!$10:$10,0))))),"")</f>
        <v/>
      </c>
      <c r="D35" s="1" t="str">
        <f t="array" aca="1" ref="D35" ca="1">IF(ISERROR(MATCH(D$10,$B$11:$B35,0)),MIN(IF(INDIRECT("'R_1'!"&amp;ADDRESS(11,MATCH(R_2!$A35,R_1!$10:$10,0))&amp;":"&amp;ADDRESS(COUNTA(BASIS_Zeilen)+10,MATCH(R_2!$A35,R_1!$10:$10,0)))=1,INDIRECT("'BASIS'!"&amp;ADDRESS(11,MATCH(R_2!D$10,BASIS!$10:$10,0))&amp;":"&amp;ADDRESS(COUNTA(BASIS_Zeilen)+10,MATCH(R_2!D$10,BASIS!$10:$10,0))))),"")</f>
        <v/>
      </c>
      <c r="E35" s="1" t="str">
        <f t="array" aca="1" ref="E35" ca="1">IF(ISERROR(MATCH(E$10,$B$11:$B35,0)),MIN(IF(INDIRECT("'R_1'!"&amp;ADDRESS(11,MATCH(R_2!$A35,R_1!$10:$10,0))&amp;":"&amp;ADDRESS(COUNTA(BASIS_Zeilen)+10,MATCH(R_2!$A35,R_1!$10:$10,0)))=1,INDIRECT("'BASIS'!"&amp;ADDRESS(11,MATCH(R_2!E$10,BASIS!$10:$10,0))&amp;":"&amp;ADDRESS(COUNTA(BASIS_Zeilen)+10,MATCH(R_2!E$10,BASIS!$10:$10,0))))),"")</f>
        <v/>
      </c>
      <c r="F35" s="1" t="str">
        <f t="array" aca="1" ref="F35" ca="1">IF(ISERROR(MATCH(F$10,$B$11:$B35,0)),MIN(IF(INDIRECT("'R_1'!"&amp;ADDRESS(11,MATCH(R_2!$A35,R_1!$10:$10,0))&amp;":"&amp;ADDRESS(COUNTA(BASIS_Zeilen)+10,MATCH(R_2!$A35,R_1!$10:$10,0)))=1,INDIRECT("'BASIS'!"&amp;ADDRESS(11,MATCH(R_2!F$10,BASIS!$10:$10,0))&amp;":"&amp;ADDRESS(COUNTA(BASIS_Zeilen)+10,MATCH(R_2!F$10,BASIS!$10:$10,0))))),"")</f>
        <v/>
      </c>
      <c r="G35" s="1">
        <f t="array" aca="1" ref="G35" ca="1">IF(ISERROR(MATCH(G$10,$B$11:$B35,0)),MIN(IF(INDIRECT("'R_1'!"&amp;ADDRESS(11,MATCH(R_2!$A35,R_1!$10:$10,0))&amp;":"&amp;ADDRESS(COUNTA(BASIS_Zeilen)+10,MATCH(R_2!$A35,R_1!$10:$10,0)))=1,INDIRECT("'BASIS'!"&amp;ADDRESS(11,MATCH(R_2!G$10,BASIS!$10:$10,0))&amp;":"&amp;ADDRESS(COUNTA(BASIS_Zeilen)+10,MATCH(R_2!G$10,BASIS!$10:$10,0))))),"")</f>
        <v>110</v>
      </c>
      <c r="H35" s="1" t="str">
        <f t="array" aca="1" ref="H35" ca="1">IF(ISERROR(MATCH(H$10,$B$11:$B35,0)),MIN(IF(INDIRECT("'R_1'!"&amp;ADDRESS(11,MATCH(R_2!$A35,R_1!$10:$10,0))&amp;":"&amp;ADDRESS(COUNTA(BASIS_Zeilen)+10,MATCH(R_2!$A35,R_1!$10:$10,0)))=1,INDIRECT("'BASIS'!"&amp;ADDRESS(11,MATCH(R_2!H$10,BASIS!$10:$10,0))&amp;":"&amp;ADDRESS(COUNTA(BASIS_Zeilen)+10,MATCH(R_2!H$10,BASIS!$10:$10,0))))),"")</f>
        <v/>
      </c>
      <c r="I35" s="1" t="str">
        <f t="array" aca="1" ref="I35" ca="1">IF(ISERROR(MATCH(I$10,$B$11:$B35,0)),MIN(IF(INDIRECT("'R_1'!"&amp;ADDRESS(11,MATCH(R_2!$A35,R_1!$10:$10,0))&amp;":"&amp;ADDRESS(COUNTA(BASIS_Zeilen)+10,MATCH(R_2!$A35,R_1!$10:$10,0)))=1,INDIRECT("'BASIS'!"&amp;ADDRESS(11,MATCH(R_2!I$10,BASIS!$10:$10,0))&amp;":"&amp;ADDRESS(COUNTA(BASIS_Zeilen)+10,MATCH(R_2!I$10,BASIS!$10:$10,0))))),"")</f>
        <v/>
      </c>
      <c r="J35" s="1" t="str">
        <f t="array" aca="1" ref="J35" ca="1">IF(ISERROR(MATCH(J$10,$B$11:$B35,0)),MIN(IF(INDIRECT("'R_1'!"&amp;ADDRESS(11,MATCH(R_2!$A35,R_1!$10:$10,0))&amp;":"&amp;ADDRESS(COUNTA(BASIS_Zeilen)+10,MATCH(R_2!$A35,R_1!$10:$10,0)))=1,INDIRECT("'BASIS'!"&amp;ADDRESS(11,MATCH(R_2!J$10,BASIS!$10:$10,0))&amp;":"&amp;ADDRESS(COUNTA(BASIS_Zeilen)+10,MATCH(R_2!J$10,BASIS!$10:$10,0))))),"")</f>
        <v/>
      </c>
      <c r="K35" s="1" t="str">
        <f t="array" aca="1" ref="K35" ca="1">IF(ISERROR(MATCH(K$10,$B$11:$B35,0)),MIN(IF(INDIRECT("'R_1'!"&amp;ADDRESS(11,MATCH(R_2!$A35,R_1!$10:$10,0))&amp;":"&amp;ADDRESS(COUNTA(BASIS_Zeilen)+10,MATCH(R_2!$A35,R_1!$10:$10,0)))=1,INDIRECT("'BASIS'!"&amp;ADDRESS(11,MATCH(R_2!K$10,BASIS!$10:$10,0))&amp;":"&amp;ADDRESS(COUNTA(BASIS_Zeilen)+10,MATCH(R_2!K$10,BASIS!$10:$10,0))))),"")</f>
        <v/>
      </c>
      <c r="L35" s="1" t="str">
        <f t="array" aca="1" ref="L35" ca="1">IF(ISERROR(MATCH(L$10,$B$11:$B35,0)),MIN(IF(INDIRECT("'R_1'!"&amp;ADDRESS(11,MATCH(R_2!$A35,R_1!$10:$10,0))&amp;":"&amp;ADDRESS(COUNTA(BASIS_Zeilen)+10,MATCH(R_2!$A35,R_1!$10:$10,0)))=1,INDIRECT("'BASIS'!"&amp;ADDRESS(11,MATCH(R_2!L$10,BASIS!$10:$10,0))&amp;":"&amp;ADDRESS(COUNTA(BASIS_Zeilen)+10,MATCH(R_2!L$10,BASIS!$10:$10,0))))),"")</f>
        <v/>
      </c>
      <c r="M35" s="1" t="str">
        <f t="array" aca="1" ref="M35" ca="1">IF(ISERROR(MATCH(M$10,$B$11:$B35,0)),MIN(IF(INDIRECT("'R_1'!"&amp;ADDRESS(11,MATCH(R_2!$A35,R_1!$10:$10,0))&amp;":"&amp;ADDRESS(COUNTA(BASIS_Zeilen)+10,MATCH(R_2!$A35,R_1!$10:$10,0)))=1,INDIRECT("'BASIS'!"&amp;ADDRESS(11,MATCH(R_2!M$10,BASIS!$10:$10,0))&amp;":"&amp;ADDRESS(COUNTA(BASIS_Zeilen)+10,MATCH(R_2!M$10,BASIS!$10:$10,0))))),"")</f>
        <v/>
      </c>
      <c r="N35" s="1" t="str">
        <f t="array" aca="1" ref="N35" ca="1">IF(ISERROR(MATCH(N$10,$B$11:$B35,0)),MIN(IF(INDIRECT("'R_1'!"&amp;ADDRESS(11,MATCH(R_2!$A35,R_1!$10:$10,0))&amp;":"&amp;ADDRESS(COUNTA(BASIS_Zeilen)+10,MATCH(R_2!$A35,R_1!$10:$10,0)))=1,INDIRECT("'BASIS'!"&amp;ADDRESS(11,MATCH(R_2!N$10,BASIS!$10:$10,0))&amp;":"&amp;ADDRESS(COUNTA(BASIS_Zeilen)+10,MATCH(R_2!N$10,BASIS!$10:$10,0))))),"")</f>
        <v/>
      </c>
      <c r="O35" s="1" t="str">
        <f t="array" aca="1" ref="O35" ca="1">IF(ISERROR(MATCH(O$10,$B$11:$B35,0)),MIN(IF(INDIRECT("'R_1'!"&amp;ADDRESS(11,MATCH(R_2!$A35,R_1!$10:$10,0))&amp;":"&amp;ADDRESS(COUNTA(BASIS_Zeilen)+10,MATCH(R_2!$A35,R_1!$10:$10,0)))=1,INDIRECT("'BASIS'!"&amp;ADDRESS(11,MATCH(R_2!O$10,BASIS!$10:$10,0))&amp;":"&amp;ADDRESS(COUNTA(BASIS_Zeilen)+10,MATCH(R_2!O$10,BASIS!$10:$10,0))))),"")</f>
        <v/>
      </c>
      <c r="P35" s="1" t="str">
        <f t="array" aca="1" ref="P35" ca="1">IF(ISERROR(MATCH(P$10,$B$11:$B35,0)),MIN(IF(INDIRECT("'R_1'!"&amp;ADDRESS(11,MATCH(R_2!$A35,R_1!$10:$10,0))&amp;":"&amp;ADDRESS(COUNTA(BASIS_Zeilen)+10,MATCH(R_2!$A35,R_1!$10:$10,0)))=1,INDIRECT("'BASIS'!"&amp;ADDRESS(11,MATCH(R_2!P$10,BASIS!$10:$10,0))&amp;":"&amp;ADDRESS(COUNTA(BASIS_Zeilen)+10,MATCH(R_2!P$10,BASIS!$10:$10,0))))),"")</f>
        <v/>
      </c>
      <c r="Q35" s="1">
        <f t="array" aca="1" ref="Q35" ca="1">IF(ISERROR(MATCH(Q$10,$B$11:$B35,0)),MIN(IF(INDIRECT("'R_1'!"&amp;ADDRESS(11,MATCH(R_2!$A35,R_1!$10:$10,0))&amp;":"&amp;ADDRESS(COUNTA(BASIS_Zeilen)+10,MATCH(R_2!$A35,R_1!$10:$10,0)))=1,INDIRECT("'BASIS'!"&amp;ADDRESS(11,MATCH(R_2!Q$10,BASIS!$10:$10,0))&amp;":"&amp;ADDRESS(COUNTA(BASIS_Zeilen)+10,MATCH(R_2!Q$10,BASIS!$10:$10,0))))),"")</f>
        <v>85</v>
      </c>
      <c r="R35" s="1">
        <f t="array" aca="1" ref="R35" ca="1">IF(ISERROR(MATCH(R$10,$B$11:$B35,0)),MIN(IF(INDIRECT("'R_1'!"&amp;ADDRESS(11,MATCH(R_2!$A35,R_1!$10:$10,0))&amp;":"&amp;ADDRESS(COUNTA(BASIS_Zeilen)+10,MATCH(R_2!$A35,R_1!$10:$10,0)))=1,INDIRECT("'BASIS'!"&amp;ADDRESS(11,MATCH(R_2!R$10,BASIS!$10:$10,0))&amp;":"&amp;ADDRESS(COUNTA(BASIS_Zeilen)+10,MATCH(R_2!R$10,BASIS!$10:$10,0))))),"")</f>
        <v>11</v>
      </c>
      <c r="S35" s="1" t="str">
        <f t="array" aca="1" ref="S35" ca="1">IF(ISERROR(MATCH(S$10,$B$11:$B35,0)),MIN(IF(INDIRECT("'R_1'!"&amp;ADDRESS(11,MATCH(R_2!$A35,R_1!$10:$10,0))&amp;":"&amp;ADDRESS(COUNTA(BASIS_Zeilen)+10,MATCH(R_2!$A35,R_1!$10:$10,0)))=1,INDIRECT("'BASIS'!"&amp;ADDRESS(11,MATCH(R_2!S$10,BASIS!$10:$10,0))&amp;":"&amp;ADDRESS(COUNTA(BASIS_Zeilen)+10,MATCH(R_2!S$10,BASIS!$10:$10,0))))),"")</f>
        <v/>
      </c>
      <c r="T35" s="1" t="str">
        <f t="array" aca="1" ref="T35" ca="1">IF(ISERROR(MATCH(T$10,$B$11:$B35,0)),MIN(IF(INDIRECT("'R_1'!"&amp;ADDRESS(11,MATCH(R_2!$A35,R_1!$10:$10,0))&amp;":"&amp;ADDRESS(COUNTA(BASIS_Zeilen)+10,MATCH(R_2!$A35,R_1!$10:$10,0)))=1,INDIRECT("'BASIS'!"&amp;ADDRESS(11,MATCH(R_2!T$10,BASIS!$10:$10,0))&amp;":"&amp;ADDRESS(COUNTA(BASIS_Zeilen)+10,MATCH(R_2!T$10,BASIS!$10:$10,0))))),"")</f>
        <v/>
      </c>
      <c r="U35" s="1">
        <f t="array" aca="1" ref="U35" ca="1">IF(ISERROR(MATCH(U$10,$B$11:$B35,0)),MIN(IF(INDIRECT("'R_1'!"&amp;ADDRESS(11,MATCH(R_2!$A35,R_1!$10:$10,0))&amp;":"&amp;ADDRESS(COUNTA(BASIS_Zeilen)+10,MATCH(R_2!$A35,R_1!$10:$10,0)))=1,INDIRECT("'BASIS'!"&amp;ADDRESS(11,MATCH(R_2!U$10,BASIS!$10:$10,0))&amp;":"&amp;ADDRESS(COUNTA(BASIS_Zeilen)+10,MATCH(R_2!U$10,BASIS!$10:$10,0))))),"")</f>
        <v>85</v>
      </c>
      <c r="V35" s="1" t="str">
        <f t="array" aca="1" ref="V35" ca="1">IF(ISERROR(MATCH(V$10,$B$11:$B35,0)),MIN(IF(INDIRECT("'R_1'!"&amp;ADDRESS(11,MATCH(R_2!$A35,R_1!$10:$10,0))&amp;":"&amp;ADDRESS(COUNTA(BASIS_Zeilen)+10,MATCH(R_2!$A35,R_1!$10:$10,0)))=1,INDIRECT("'BASIS'!"&amp;ADDRESS(11,MATCH(R_2!V$10,BASIS!$10:$10,0))&amp;":"&amp;ADDRESS(COUNTA(BASIS_Zeilen)+10,MATCH(R_2!V$10,BASIS!$10:$10,0))))),"")</f>
        <v/>
      </c>
      <c r="W35" s="1" t="str">
        <f t="array" aca="1" ref="W35" ca="1">IF(ISERROR(MATCH(W$10,$B$11:$B35,0)),MIN(IF(INDIRECT("'R_1'!"&amp;ADDRESS(11,MATCH(R_2!$A35,R_1!$10:$10,0))&amp;":"&amp;ADDRESS(COUNTA(BASIS_Zeilen)+10,MATCH(R_2!$A35,R_1!$10:$10,0)))=1,INDIRECT("'BASIS'!"&amp;ADDRESS(11,MATCH(R_2!W$10,BASIS!$10:$10,0))&amp;":"&amp;ADDRESS(COUNTA(BASIS_Zeilen)+10,MATCH(R_2!W$10,BASIS!$10:$10,0))))),"")</f>
        <v/>
      </c>
      <c r="X35" s="1" t="str">
        <f t="array" aca="1" ref="X35" ca="1">IF(ISERROR(MATCH(X$10,$B$11:$B35,0)),MIN(IF(INDIRECT("'R_1'!"&amp;ADDRESS(11,MATCH(R_2!$A35,R_1!$10:$10,0))&amp;":"&amp;ADDRESS(COUNTA(BASIS_Zeilen)+10,MATCH(R_2!$A35,R_1!$10:$10,0)))=1,INDIRECT("'BASIS'!"&amp;ADDRESS(11,MATCH(R_2!X$10,BASIS!$10:$10,0))&amp;":"&amp;ADDRESS(COUNTA(BASIS_Zeilen)+10,MATCH(R_2!X$10,BASIS!$10:$10,0))))),"")</f>
        <v/>
      </c>
      <c r="Y35" s="1" t="str">
        <f t="array" aca="1" ref="Y35" ca="1">IF(ISERROR(MATCH(Y$10,$B$11:$B35,0)),MIN(IF(INDIRECT("'R_1'!"&amp;ADDRESS(11,MATCH(R_2!$A35,R_1!$10:$10,0))&amp;":"&amp;ADDRESS(COUNTA(BASIS_Zeilen)+10,MATCH(R_2!$A35,R_1!$10:$10,0)))=1,INDIRECT("'BASIS'!"&amp;ADDRESS(11,MATCH(R_2!Y$10,BASIS!$10:$10,0))&amp;":"&amp;ADDRESS(COUNTA(BASIS_Zeilen)+10,MATCH(R_2!Y$10,BASIS!$10:$10,0))))),"")</f>
        <v/>
      </c>
      <c r="Z35" s="1" t="str">
        <f t="array" aca="1" ref="Z35" ca="1">IF(ISERROR(MATCH(Z$10,$B$11:$B35,0)),MIN(IF(INDIRECT("'R_1'!"&amp;ADDRESS(11,MATCH(R_2!$A35,R_1!$10:$10,0))&amp;":"&amp;ADDRESS(COUNTA(BASIS_Zeilen)+10,MATCH(R_2!$A35,R_1!$10:$10,0)))=1,INDIRECT("'BASIS'!"&amp;ADDRESS(11,MATCH(R_2!Z$10,BASIS!$10:$10,0))&amp;":"&amp;ADDRESS(COUNTA(BASIS_Zeilen)+10,MATCH(R_2!Z$10,BASIS!$10:$10,0))))),"")</f>
        <v/>
      </c>
      <c r="AA35" s="1" t="str">
        <f t="array" aca="1" ref="AA35" ca="1">IF(ISERROR(MATCH(AA$10,$B$11:$B35,0)),MIN(IF(INDIRECT("'R_1'!"&amp;ADDRESS(11,MATCH(R_2!$A35,R_1!$10:$10,0))&amp;":"&amp;ADDRESS(COUNTA(BASIS_Zeilen)+10,MATCH(R_2!$A35,R_1!$10:$10,0)))=1,INDIRECT("'BASIS'!"&amp;ADDRESS(11,MATCH(R_2!AA$10,BASIS!$10:$10,0))&amp;":"&amp;ADDRESS(COUNTA(BASIS_Zeilen)+10,MATCH(R_2!AA$10,BASIS!$10:$10,0))))),"")</f>
        <v/>
      </c>
      <c r="AB35" s="1" t="str">
        <f t="array" aca="1" ref="AB35" ca="1">IF(ISERROR(MATCH(AB$10,$B$11:$B35,0)),MIN(IF(INDIRECT("'R_1'!"&amp;ADDRESS(11,MATCH(R_2!$A35,R_1!$10:$10,0))&amp;":"&amp;ADDRESS(COUNTA(BASIS_Zeilen)+10,MATCH(R_2!$A35,R_1!$10:$10,0)))=1,INDIRECT("'BASIS'!"&amp;ADDRESS(11,MATCH(R_2!AB$10,BASIS!$10:$10,0))&amp;":"&amp;ADDRESS(COUNTA(BASIS_Zeilen)+10,MATCH(R_2!AB$10,BASIS!$10:$10,0))))),"")</f>
        <v/>
      </c>
      <c r="AC35" s="1">
        <f t="array" aca="1" ref="AC35" ca="1">IF(ISERROR(MATCH(AC$10,$B$11:$B35,0)),MIN(IF(INDIRECT("'R_1'!"&amp;ADDRESS(11,MATCH(R_2!$A35,R_1!$10:$10,0))&amp;":"&amp;ADDRESS(COUNTA(BASIS_Zeilen)+10,MATCH(R_2!$A35,R_1!$10:$10,0)))=1,INDIRECT("'BASIS'!"&amp;ADDRESS(11,MATCH(R_2!AC$10,BASIS!$10:$10,0))&amp;":"&amp;ADDRESS(COUNTA(BASIS_Zeilen)+10,MATCH(R_2!AC$10,BASIS!$10:$10,0))))),"")</f>
        <v>60</v>
      </c>
      <c r="AD35" s="1">
        <f t="array" aca="1" ref="AD35" ca="1">IF(ISERROR(MATCH(AD$10,$B$11:$B35,0)),MIN(IF(INDIRECT("'R_1'!"&amp;ADDRESS(11,MATCH(R_2!$A35,R_1!$10:$10,0))&amp;":"&amp;ADDRESS(COUNTA(BASIS_Zeilen)+10,MATCH(R_2!$A35,R_1!$10:$10,0)))=1,INDIRECT("'BASIS'!"&amp;ADDRESS(11,MATCH(R_2!AD$10,BASIS!$10:$10,0))&amp;":"&amp;ADDRESS(COUNTA(BASIS_Zeilen)+10,MATCH(R_2!AD$10,BASIS!$10:$10,0))))),"")</f>
        <v>103</v>
      </c>
      <c r="AE35" s="1" t="str">
        <f t="array" aca="1" ref="AE35" ca="1">IF(ISERROR(MATCH(AE$10,$B$11:$B35,0)),MIN(IF(INDIRECT("'R_1'!"&amp;ADDRESS(11,MATCH(R_2!$A35,R_1!$10:$10,0))&amp;":"&amp;ADDRESS(COUNTA(BASIS_Zeilen)+10,MATCH(R_2!$A35,R_1!$10:$10,0)))=1,INDIRECT("'BASIS'!"&amp;ADDRESS(11,MATCH(R_2!AE$10,BASIS!$10:$10,0))&amp;":"&amp;ADDRESS(COUNTA(BASIS_Zeilen)+10,MATCH(R_2!AE$10,BASIS!$10:$10,0))))),"")</f>
        <v/>
      </c>
      <c r="AF35" s="1">
        <f t="array" aca="1" ref="AF35" ca="1">IF(ISERROR(MATCH(AF$10,$B$11:$B35,0)),MIN(IF(INDIRECT("'R_1'!"&amp;ADDRESS(11,MATCH(R_2!$A35,R_1!$10:$10,0))&amp;":"&amp;ADDRESS(COUNTA(BASIS_Zeilen)+10,MATCH(R_2!$A35,R_1!$10:$10,0)))=1,INDIRECT("'BASIS'!"&amp;ADDRESS(11,MATCH(R_2!AF$10,BASIS!$10:$10,0))&amp;":"&amp;ADDRESS(COUNTA(BASIS_Zeilen)+10,MATCH(R_2!AF$10,BASIS!$10:$10,0))))),"")</f>
        <v>60</v>
      </c>
      <c r="AG35" s="1" t="str">
        <f t="array" aca="1" ref="AG35" ca="1">IF(ISERROR(MATCH(AG$10,$B$11:$B35,0)),MIN(IF(INDIRECT("'R_1'!"&amp;ADDRESS(11,MATCH(R_2!$A35,R_1!$10:$10,0))&amp;":"&amp;ADDRESS(COUNTA(BASIS_Zeilen)+10,MATCH(R_2!$A35,R_1!$10:$10,0)))=1,INDIRECT("'BASIS'!"&amp;ADDRESS(11,MATCH(R_2!AG$10,BASIS!$10:$10,0))&amp;":"&amp;ADDRESS(COUNTA(BASIS_Zeilen)+10,MATCH(R_2!AG$10,BASIS!$10:$10,0))))),"")</f>
        <v/>
      </c>
      <c r="AH35" s="1" t="str">
        <f t="array" aca="1" ref="AH35" ca="1">IF(ISERROR(MATCH(AH$10,$B$11:$B35,0)),MIN(IF(INDIRECT("'R_1'!"&amp;ADDRESS(11,MATCH(R_2!$A35,R_1!$10:$10,0))&amp;":"&amp;ADDRESS(COUNTA(BASIS_Zeilen)+10,MATCH(R_2!$A35,R_1!$10:$10,0)))=1,INDIRECT("'BASIS'!"&amp;ADDRESS(11,MATCH(R_2!AH$10,BASIS!$10:$10,0))&amp;":"&amp;ADDRESS(COUNTA(BASIS_Zeilen)+10,MATCH(R_2!AH$10,BASIS!$10:$10,0))))),"")</f>
        <v/>
      </c>
      <c r="AI35" s="1">
        <f t="array" aca="1" ref="AI35" ca="1">IF(ISERROR(MATCH(AI$10,$B$11:$B35,0)),MIN(IF(INDIRECT("'R_1'!"&amp;ADDRESS(11,MATCH(R_2!$A35,R_1!$10:$10,0))&amp;":"&amp;ADDRESS(COUNTA(BASIS_Zeilen)+10,MATCH(R_2!$A35,R_1!$10:$10,0)))=1,INDIRECT("'BASIS'!"&amp;ADDRESS(11,MATCH(R_2!AI$10,BASIS!$10:$10,0))&amp;":"&amp;ADDRESS(COUNTA(BASIS_Zeilen)+10,MATCH(R_2!AI$10,BASIS!$10:$10,0))))),"")</f>
        <v>103</v>
      </c>
    </row>
    <row r="36" spans="1:35">
      <c r="A36" s="1">
        <f t="shared" si="1"/>
        <v>26</v>
      </c>
      <c r="B36" s="1" t="str">
        <f t="shared" ca="1" si="2"/>
        <v>Produkt 27</v>
      </c>
      <c r="C36" s="1" t="str">
        <f t="array" aca="1" ref="C36" ca="1">IF(ISERROR(MATCH(C$10,$B$11:$B36,0)),MIN(IF(INDIRECT("'R_1'!"&amp;ADDRESS(11,MATCH(R_2!$A36,R_1!$10:$10,0))&amp;":"&amp;ADDRESS(COUNTA(BASIS_Zeilen)+10,MATCH(R_2!$A36,R_1!$10:$10,0)))=1,INDIRECT("'BASIS'!"&amp;ADDRESS(11,MATCH(R_2!C$10,BASIS!$10:$10,0))&amp;":"&amp;ADDRESS(COUNTA(BASIS_Zeilen)+10,MATCH(R_2!C$10,BASIS!$10:$10,0))))),"")</f>
        <v/>
      </c>
      <c r="D36" s="1" t="str">
        <f t="array" aca="1" ref="D36" ca="1">IF(ISERROR(MATCH(D$10,$B$11:$B36,0)),MIN(IF(INDIRECT("'R_1'!"&amp;ADDRESS(11,MATCH(R_2!$A36,R_1!$10:$10,0))&amp;":"&amp;ADDRESS(COUNTA(BASIS_Zeilen)+10,MATCH(R_2!$A36,R_1!$10:$10,0)))=1,INDIRECT("'BASIS'!"&amp;ADDRESS(11,MATCH(R_2!D$10,BASIS!$10:$10,0))&amp;":"&amp;ADDRESS(COUNTA(BASIS_Zeilen)+10,MATCH(R_2!D$10,BASIS!$10:$10,0))))),"")</f>
        <v/>
      </c>
      <c r="E36" s="1" t="str">
        <f t="array" aca="1" ref="E36" ca="1">IF(ISERROR(MATCH(E$10,$B$11:$B36,0)),MIN(IF(INDIRECT("'R_1'!"&amp;ADDRESS(11,MATCH(R_2!$A36,R_1!$10:$10,0))&amp;":"&amp;ADDRESS(COUNTA(BASIS_Zeilen)+10,MATCH(R_2!$A36,R_1!$10:$10,0)))=1,INDIRECT("'BASIS'!"&amp;ADDRESS(11,MATCH(R_2!E$10,BASIS!$10:$10,0))&amp;":"&amp;ADDRESS(COUNTA(BASIS_Zeilen)+10,MATCH(R_2!E$10,BASIS!$10:$10,0))))),"")</f>
        <v/>
      </c>
      <c r="F36" s="1" t="str">
        <f t="array" aca="1" ref="F36" ca="1">IF(ISERROR(MATCH(F$10,$B$11:$B36,0)),MIN(IF(INDIRECT("'R_1'!"&amp;ADDRESS(11,MATCH(R_2!$A36,R_1!$10:$10,0))&amp;":"&amp;ADDRESS(COUNTA(BASIS_Zeilen)+10,MATCH(R_2!$A36,R_1!$10:$10,0)))=1,INDIRECT("'BASIS'!"&amp;ADDRESS(11,MATCH(R_2!F$10,BASIS!$10:$10,0))&amp;":"&amp;ADDRESS(COUNTA(BASIS_Zeilen)+10,MATCH(R_2!F$10,BASIS!$10:$10,0))))),"")</f>
        <v/>
      </c>
      <c r="G36" s="1">
        <f t="array" aca="1" ref="G36" ca="1">IF(ISERROR(MATCH(G$10,$B$11:$B36,0)),MIN(IF(INDIRECT("'R_1'!"&amp;ADDRESS(11,MATCH(R_2!$A36,R_1!$10:$10,0))&amp;":"&amp;ADDRESS(COUNTA(BASIS_Zeilen)+10,MATCH(R_2!$A36,R_1!$10:$10,0)))=1,INDIRECT("'BASIS'!"&amp;ADDRESS(11,MATCH(R_2!G$10,BASIS!$10:$10,0))&amp;":"&amp;ADDRESS(COUNTA(BASIS_Zeilen)+10,MATCH(R_2!G$10,BASIS!$10:$10,0))))),"")</f>
        <v>110</v>
      </c>
      <c r="H36" s="1" t="str">
        <f t="array" aca="1" ref="H36" ca="1">IF(ISERROR(MATCH(H$10,$B$11:$B36,0)),MIN(IF(INDIRECT("'R_1'!"&amp;ADDRESS(11,MATCH(R_2!$A36,R_1!$10:$10,0))&amp;":"&amp;ADDRESS(COUNTA(BASIS_Zeilen)+10,MATCH(R_2!$A36,R_1!$10:$10,0)))=1,INDIRECT("'BASIS'!"&amp;ADDRESS(11,MATCH(R_2!H$10,BASIS!$10:$10,0))&amp;":"&amp;ADDRESS(COUNTA(BASIS_Zeilen)+10,MATCH(R_2!H$10,BASIS!$10:$10,0))))),"")</f>
        <v/>
      </c>
      <c r="I36" s="1" t="str">
        <f t="array" aca="1" ref="I36" ca="1">IF(ISERROR(MATCH(I$10,$B$11:$B36,0)),MIN(IF(INDIRECT("'R_1'!"&amp;ADDRESS(11,MATCH(R_2!$A36,R_1!$10:$10,0))&amp;":"&amp;ADDRESS(COUNTA(BASIS_Zeilen)+10,MATCH(R_2!$A36,R_1!$10:$10,0)))=1,INDIRECT("'BASIS'!"&amp;ADDRESS(11,MATCH(R_2!I$10,BASIS!$10:$10,0))&amp;":"&amp;ADDRESS(COUNTA(BASIS_Zeilen)+10,MATCH(R_2!I$10,BASIS!$10:$10,0))))),"")</f>
        <v/>
      </c>
      <c r="J36" s="1" t="str">
        <f t="array" aca="1" ref="J36" ca="1">IF(ISERROR(MATCH(J$10,$B$11:$B36,0)),MIN(IF(INDIRECT("'R_1'!"&amp;ADDRESS(11,MATCH(R_2!$A36,R_1!$10:$10,0))&amp;":"&amp;ADDRESS(COUNTA(BASIS_Zeilen)+10,MATCH(R_2!$A36,R_1!$10:$10,0)))=1,INDIRECT("'BASIS'!"&amp;ADDRESS(11,MATCH(R_2!J$10,BASIS!$10:$10,0))&amp;":"&amp;ADDRESS(COUNTA(BASIS_Zeilen)+10,MATCH(R_2!J$10,BASIS!$10:$10,0))))),"")</f>
        <v/>
      </c>
      <c r="K36" s="1" t="str">
        <f t="array" aca="1" ref="K36" ca="1">IF(ISERROR(MATCH(K$10,$B$11:$B36,0)),MIN(IF(INDIRECT("'R_1'!"&amp;ADDRESS(11,MATCH(R_2!$A36,R_1!$10:$10,0))&amp;":"&amp;ADDRESS(COUNTA(BASIS_Zeilen)+10,MATCH(R_2!$A36,R_1!$10:$10,0)))=1,INDIRECT("'BASIS'!"&amp;ADDRESS(11,MATCH(R_2!K$10,BASIS!$10:$10,0))&amp;":"&amp;ADDRESS(COUNTA(BASIS_Zeilen)+10,MATCH(R_2!K$10,BASIS!$10:$10,0))))),"")</f>
        <v/>
      </c>
      <c r="L36" s="1" t="str">
        <f t="array" aca="1" ref="L36" ca="1">IF(ISERROR(MATCH(L$10,$B$11:$B36,0)),MIN(IF(INDIRECT("'R_1'!"&amp;ADDRESS(11,MATCH(R_2!$A36,R_1!$10:$10,0))&amp;":"&amp;ADDRESS(COUNTA(BASIS_Zeilen)+10,MATCH(R_2!$A36,R_1!$10:$10,0)))=1,INDIRECT("'BASIS'!"&amp;ADDRESS(11,MATCH(R_2!L$10,BASIS!$10:$10,0))&amp;":"&amp;ADDRESS(COUNTA(BASIS_Zeilen)+10,MATCH(R_2!L$10,BASIS!$10:$10,0))))),"")</f>
        <v/>
      </c>
      <c r="M36" s="1" t="str">
        <f t="array" aca="1" ref="M36" ca="1">IF(ISERROR(MATCH(M$10,$B$11:$B36,0)),MIN(IF(INDIRECT("'R_1'!"&amp;ADDRESS(11,MATCH(R_2!$A36,R_1!$10:$10,0))&amp;":"&amp;ADDRESS(COUNTA(BASIS_Zeilen)+10,MATCH(R_2!$A36,R_1!$10:$10,0)))=1,INDIRECT("'BASIS'!"&amp;ADDRESS(11,MATCH(R_2!M$10,BASIS!$10:$10,0))&amp;":"&amp;ADDRESS(COUNTA(BASIS_Zeilen)+10,MATCH(R_2!M$10,BASIS!$10:$10,0))))),"")</f>
        <v/>
      </c>
      <c r="N36" s="1" t="str">
        <f t="array" aca="1" ref="N36" ca="1">IF(ISERROR(MATCH(N$10,$B$11:$B36,0)),MIN(IF(INDIRECT("'R_1'!"&amp;ADDRESS(11,MATCH(R_2!$A36,R_1!$10:$10,0))&amp;":"&amp;ADDRESS(COUNTA(BASIS_Zeilen)+10,MATCH(R_2!$A36,R_1!$10:$10,0)))=1,INDIRECT("'BASIS'!"&amp;ADDRESS(11,MATCH(R_2!N$10,BASIS!$10:$10,0))&amp;":"&amp;ADDRESS(COUNTA(BASIS_Zeilen)+10,MATCH(R_2!N$10,BASIS!$10:$10,0))))),"")</f>
        <v/>
      </c>
      <c r="O36" s="1" t="str">
        <f t="array" aca="1" ref="O36" ca="1">IF(ISERROR(MATCH(O$10,$B$11:$B36,0)),MIN(IF(INDIRECT("'R_1'!"&amp;ADDRESS(11,MATCH(R_2!$A36,R_1!$10:$10,0))&amp;":"&amp;ADDRESS(COUNTA(BASIS_Zeilen)+10,MATCH(R_2!$A36,R_1!$10:$10,0)))=1,INDIRECT("'BASIS'!"&amp;ADDRESS(11,MATCH(R_2!O$10,BASIS!$10:$10,0))&amp;":"&amp;ADDRESS(COUNTA(BASIS_Zeilen)+10,MATCH(R_2!O$10,BASIS!$10:$10,0))))),"")</f>
        <v/>
      </c>
      <c r="P36" s="1" t="str">
        <f t="array" aca="1" ref="P36" ca="1">IF(ISERROR(MATCH(P$10,$B$11:$B36,0)),MIN(IF(INDIRECT("'R_1'!"&amp;ADDRESS(11,MATCH(R_2!$A36,R_1!$10:$10,0))&amp;":"&amp;ADDRESS(COUNTA(BASIS_Zeilen)+10,MATCH(R_2!$A36,R_1!$10:$10,0)))=1,INDIRECT("'BASIS'!"&amp;ADDRESS(11,MATCH(R_2!P$10,BASIS!$10:$10,0))&amp;":"&amp;ADDRESS(COUNTA(BASIS_Zeilen)+10,MATCH(R_2!P$10,BASIS!$10:$10,0))))),"")</f>
        <v/>
      </c>
      <c r="Q36" s="1">
        <f t="array" aca="1" ref="Q36" ca="1">IF(ISERROR(MATCH(Q$10,$B$11:$B36,0)),MIN(IF(INDIRECT("'R_1'!"&amp;ADDRESS(11,MATCH(R_2!$A36,R_1!$10:$10,0))&amp;":"&amp;ADDRESS(COUNTA(BASIS_Zeilen)+10,MATCH(R_2!$A36,R_1!$10:$10,0)))=1,INDIRECT("'BASIS'!"&amp;ADDRESS(11,MATCH(R_2!Q$10,BASIS!$10:$10,0))&amp;":"&amp;ADDRESS(COUNTA(BASIS_Zeilen)+10,MATCH(R_2!Q$10,BASIS!$10:$10,0))))),"")</f>
        <v>85</v>
      </c>
      <c r="R36" s="1">
        <f t="array" aca="1" ref="R36" ca="1">IF(ISERROR(MATCH(R$10,$B$11:$B36,0)),MIN(IF(INDIRECT("'R_1'!"&amp;ADDRESS(11,MATCH(R_2!$A36,R_1!$10:$10,0))&amp;":"&amp;ADDRESS(COUNTA(BASIS_Zeilen)+10,MATCH(R_2!$A36,R_1!$10:$10,0)))=1,INDIRECT("'BASIS'!"&amp;ADDRESS(11,MATCH(R_2!R$10,BASIS!$10:$10,0))&amp;":"&amp;ADDRESS(COUNTA(BASIS_Zeilen)+10,MATCH(R_2!R$10,BASIS!$10:$10,0))))),"")</f>
        <v>11</v>
      </c>
      <c r="S36" s="1" t="str">
        <f t="array" aca="1" ref="S36" ca="1">IF(ISERROR(MATCH(S$10,$B$11:$B36,0)),MIN(IF(INDIRECT("'R_1'!"&amp;ADDRESS(11,MATCH(R_2!$A36,R_1!$10:$10,0))&amp;":"&amp;ADDRESS(COUNTA(BASIS_Zeilen)+10,MATCH(R_2!$A36,R_1!$10:$10,0)))=1,INDIRECT("'BASIS'!"&amp;ADDRESS(11,MATCH(R_2!S$10,BASIS!$10:$10,0))&amp;":"&amp;ADDRESS(COUNTA(BASIS_Zeilen)+10,MATCH(R_2!S$10,BASIS!$10:$10,0))))),"")</f>
        <v/>
      </c>
      <c r="T36" s="1" t="str">
        <f t="array" aca="1" ref="T36" ca="1">IF(ISERROR(MATCH(T$10,$B$11:$B36,0)),MIN(IF(INDIRECT("'R_1'!"&amp;ADDRESS(11,MATCH(R_2!$A36,R_1!$10:$10,0))&amp;":"&amp;ADDRESS(COUNTA(BASIS_Zeilen)+10,MATCH(R_2!$A36,R_1!$10:$10,0)))=1,INDIRECT("'BASIS'!"&amp;ADDRESS(11,MATCH(R_2!T$10,BASIS!$10:$10,0))&amp;":"&amp;ADDRESS(COUNTA(BASIS_Zeilen)+10,MATCH(R_2!T$10,BASIS!$10:$10,0))))),"")</f>
        <v/>
      </c>
      <c r="U36" s="1">
        <f t="array" aca="1" ref="U36" ca="1">IF(ISERROR(MATCH(U$10,$B$11:$B36,0)),MIN(IF(INDIRECT("'R_1'!"&amp;ADDRESS(11,MATCH(R_2!$A36,R_1!$10:$10,0))&amp;":"&amp;ADDRESS(COUNTA(BASIS_Zeilen)+10,MATCH(R_2!$A36,R_1!$10:$10,0)))=1,INDIRECT("'BASIS'!"&amp;ADDRESS(11,MATCH(R_2!U$10,BASIS!$10:$10,0))&amp;":"&amp;ADDRESS(COUNTA(BASIS_Zeilen)+10,MATCH(R_2!U$10,BASIS!$10:$10,0))))),"")</f>
        <v>85</v>
      </c>
      <c r="V36" s="1" t="str">
        <f t="array" aca="1" ref="V36" ca="1">IF(ISERROR(MATCH(V$10,$B$11:$B36,0)),MIN(IF(INDIRECT("'R_1'!"&amp;ADDRESS(11,MATCH(R_2!$A36,R_1!$10:$10,0))&amp;":"&amp;ADDRESS(COUNTA(BASIS_Zeilen)+10,MATCH(R_2!$A36,R_1!$10:$10,0)))=1,INDIRECT("'BASIS'!"&amp;ADDRESS(11,MATCH(R_2!V$10,BASIS!$10:$10,0))&amp;":"&amp;ADDRESS(COUNTA(BASIS_Zeilen)+10,MATCH(R_2!V$10,BASIS!$10:$10,0))))),"")</f>
        <v/>
      </c>
      <c r="W36" s="1" t="str">
        <f t="array" aca="1" ref="W36" ca="1">IF(ISERROR(MATCH(W$10,$B$11:$B36,0)),MIN(IF(INDIRECT("'R_1'!"&amp;ADDRESS(11,MATCH(R_2!$A36,R_1!$10:$10,0))&amp;":"&amp;ADDRESS(COUNTA(BASIS_Zeilen)+10,MATCH(R_2!$A36,R_1!$10:$10,0)))=1,INDIRECT("'BASIS'!"&amp;ADDRESS(11,MATCH(R_2!W$10,BASIS!$10:$10,0))&amp;":"&amp;ADDRESS(COUNTA(BASIS_Zeilen)+10,MATCH(R_2!W$10,BASIS!$10:$10,0))))),"")</f>
        <v/>
      </c>
      <c r="X36" s="1" t="str">
        <f t="array" aca="1" ref="X36" ca="1">IF(ISERROR(MATCH(X$10,$B$11:$B36,0)),MIN(IF(INDIRECT("'R_1'!"&amp;ADDRESS(11,MATCH(R_2!$A36,R_1!$10:$10,0))&amp;":"&amp;ADDRESS(COUNTA(BASIS_Zeilen)+10,MATCH(R_2!$A36,R_1!$10:$10,0)))=1,INDIRECT("'BASIS'!"&amp;ADDRESS(11,MATCH(R_2!X$10,BASIS!$10:$10,0))&amp;":"&amp;ADDRESS(COUNTA(BASIS_Zeilen)+10,MATCH(R_2!X$10,BASIS!$10:$10,0))))),"")</f>
        <v/>
      </c>
      <c r="Y36" s="1" t="str">
        <f t="array" aca="1" ref="Y36" ca="1">IF(ISERROR(MATCH(Y$10,$B$11:$B36,0)),MIN(IF(INDIRECT("'R_1'!"&amp;ADDRESS(11,MATCH(R_2!$A36,R_1!$10:$10,0))&amp;":"&amp;ADDRESS(COUNTA(BASIS_Zeilen)+10,MATCH(R_2!$A36,R_1!$10:$10,0)))=1,INDIRECT("'BASIS'!"&amp;ADDRESS(11,MATCH(R_2!Y$10,BASIS!$10:$10,0))&amp;":"&amp;ADDRESS(COUNTA(BASIS_Zeilen)+10,MATCH(R_2!Y$10,BASIS!$10:$10,0))))),"")</f>
        <v/>
      </c>
      <c r="Z36" s="1" t="str">
        <f t="array" aca="1" ref="Z36" ca="1">IF(ISERROR(MATCH(Z$10,$B$11:$B36,0)),MIN(IF(INDIRECT("'R_1'!"&amp;ADDRESS(11,MATCH(R_2!$A36,R_1!$10:$10,0))&amp;":"&amp;ADDRESS(COUNTA(BASIS_Zeilen)+10,MATCH(R_2!$A36,R_1!$10:$10,0)))=1,INDIRECT("'BASIS'!"&amp;ADDRESS(11,MATCH(R_2!Z$10,BASIS!$10:$10,0))&amp;":"&amp;ADDRESS(COUNTA(BASIS_Zeilen)+10,MATCH(R_2!Z$10,BASIS!$10:$10,0))))),"")</f>
        <v/>
      </c>
      <c r="AA36" s="1" t="str">
        <f t="array" aca="1" ref="AA36" ca="1">IF(ISERROR(MATCH(AA$10,$B$11:$B36,0)),MIN(IF(INDIRECT("'R_1'!"&amp;ADDRESS(11,MATCH(R_2!$A36,R_1!$10:$10,0))&amp;":"&amp;ADDRESS(COUNTA(BASIS_Zeilen)+10,MATCH(R_2!$A36,R_1!$10:$10,0)))=1,INDIRECT("'BASIS'!"&amp;ADDRESS(11,MATCH(R_2!AA$10,BASIS!$10:$10,0))&amp;":"&amp;ADDRESS(COUNTA(BASIS_Zeilen)+10,MATCH(R_2!AA$10,BASIS!$10:$10,0))))),"")</f>
        <v/>
      </c>
      <c r="AB36" s="1" t="str">
        <f t="array" aca="1" ref="AB36" ca="1">IF(ISERROR(MATCH(AB$10,$B$11:$B36,0)),MIN(IF(INDIRECT("'R_1'!"&amp;ADDRESS(11,MATCH(R_2!$A36,R_1!$10:$10,0))&amp;":"&amp;ADDRESS(COUNTA(BASIS_Zeilen)+10,MATCH(R_2!$A36,R_1!$10:$10,0)))=1,INDIRECT("'BASIS'!"&amp;ADDRESS(11,MATCH(R_2!AB$10,BASIS!$10:$10,0))&amp;":"&amp;ADDRESS(COUNTA(BASIS_Zeilen)+10,MATCH(R_2!AB$10,BASIS!$10:$10,0))))),"")</f>
        <v/>
      </c>
      <c r="AC36" s="1" t="str">
        <f t="array" aca="1" ref="AC36" ca="1">IF(ISERROR(MATCH(AC$10,$B$11:$B36,0)),MIN(IF(INDIRECT("'R_1'!"&amp;ADDRESS(11,MATCH(R_2!$A36,R_1!$10:$10,0))&amp;":"&amp;ADDRESS(COUNTA(BASIS_Zeilen)+10,MATCH(R_2!$A36,R_1!$10:$10,0)))=1,INDIRECT("'BASIS'!"&amp;ADDRESS(11,MATCH(R_2!AC$10,BASIS!$10:$10,0))&amp;":"&amp;ADDRESS(COUNTA(BASIS_Zeilen)+10,MATCH(R_2!AC$10,BASIS!$10:$10,0))))),"")</f>
        <v/>
      </c>
      <c r="AD36" s="1">
        <f t="array" aca="1" ref="AD36" ca="1">IF(ISERROR(MATCH(AD$10,$B$11:$B36,0)),MIN(IF(INDIRECT("'R_1'!"&amp;ADDRESS(11,MATCH(R_2!$A36,R_1!$10:$10,0))&amp;":"&amp;ADDRESS(COUNTA(BASIS_Zeilen)+10,MATCH(R_2!$A36,R_1!$10:$10,0)))=1,INDIRECT("'BASIS'!"&amp;ADDRESS(11,MATCH(R_2!AD$10,BASIS!$10:$10,0))&amp;":"&amp;ADDRESS(COUNTA(BASIS_Zeilen)+10,MATCH(R_2!AD$10,BASIS!$10:$10,0))))),"")</f>
        <v>103</v>
      </c>
      <c r="AE36" s="1" t="str">
        <f t="array" aca="1" ref="AE36" ca="1">IF(ISERROR(MATCH(AE$10,$B$11:$B36,0)),MIN(IF(INDIRECT("'R_1'!"&amp;ADDRESS(11,MATCH(R_2!$A36,R_1!$10:$10,0))&amp;":"&amp;ADDRESS(COUNTA(BASIS_Zeilen)+10,MATCH(R_2!$A36,R_1!$10:$10,0)))=1,INDIRECT("'BASIS'!"&amp;ADDRESS(11,MATCH(R_2!AE$10,BASIS!$10:$10,0))&amp;":"&amp;ADDRESS(COUNTA(BASIS_Zeilen)+10,MATCH(R_2!AE$10,BASIS!$10:$10,0))))),"")</f>
        <v/>
      </c>
      <c r="AF36" s="1">
        <f t="array" aca="1" ref="AF36" ca="1">IF(ISERROR(MATCH(AF$10,$B$11:$B36,0)),MIN(IF(INDIRECT("'R_1'!"&amp;ADDRESS(11,MATCH(R_2!$A36,R_1!$10:$10,0))&amp;":"&amp;ADDRESS(COUNTA(BASIS_Zeilen)+10,MATCH(R_2!$A36,R_1!$10:$10,0)))=1,INDIRECT("'BASIS'!"&amp;ADDRESS(11,MATCH(R_2!AF$10,BASIS!$10:$10,0))&amp;":"&amp;ADDRESS(COUNTA(BASIS_Zeilen)+10,MATCH(R_2!AF$10,BASIS!$10:$10,0))))),"")</f>
        <v>60</v>
      </c>
      <c r="AG36" s="1" t="str">
        <f t="array" aca="1" ref="AG36" ca="1">IF(ISERROR(MATCH(AG$10,$B$11:$B36,0)),MIN(IF(INDIRECT("'R_1'!"&amp;ADDRESS(11,MATCH(R_2!$A36,R_1!$10:$10,0))&amp;":"&amp;ADDRESS(COUNTA(BASIS_Zeilen)+10,MATCH(R_2!$A36,R_1!$10:$10,0)))=1,INDIRECT("'BASIS'!"&amp;ADDRESS(11,MATCH(R_2!AG$10,BASIS!$10:$10,0))&amp;":"&amp;ADDRESS(COUNTA(BASIS_Zeilen)+10,MATCH(R_2!AG$10,BASIS!$10:$10,0))))),"")</f>
        <v/>
      </c>
      <c r="AH36" s="1" t="str">
        <f t="array" aca="1" ref="AH36" ca="1">IF(ISERROR(MATCH(AH$10,$B$11:$B36,0)),MIN(IF(INDIRECT("'R_1'!"&amp;ADDRESS(11,MATCH(R_2!$A36,R_1!$10:$10,0))&amp;":"&amp;ADDRESS(COUNTA(BASIS_Zeilen)+10,MATCH(R_2!$A36,R_1!$10:$10,0)))=1,INDIRECT("'BASIS'!"&amp;ADDRESS(11,MATCH(R_2!AH$10,BASIS!$10:$10,0))&amp;":"&amp;ADDRESS(COUNTA(BASIS_Zeilen)+10,MATCH(R_2!AH$10,BASIS!$10:$10,0))))),"")</f>
        <v/>
      </c>
      <c r="AI36" s="1">
        <f t="array" aca="1" ref="AI36" ca="1">IF(ISERROR(MATCH(AI$10,$B$11:$B36,0)),MIN(IF(INDIRECT("'R_1'!"&amp;ADDRESS(11,MATCH(R_2!$A36,R_1!$10:$10,0))&amp;":"&amp;ADDRESS(COUNTA(BASIS_Zeilen)+10,MATCH(R_2!$A36,R_1!$10:$10,0)))=1,INDIRECT("'BASIS'!"&amp;ADDRESS(11,MATCH(R_2!AI$10,BASIS!$10:$10,0))&amp;":"&amp;ADDRESS(COUNTA(BASIS_Zeilen)+10,MATCH(R_2!AI$10,BASIS!$10:$10,0))))),"")</f>
        <v>103</v>
      </c>
    </row>
    <row r="37" spans="1:35">
      <c r="A37" s="1">
        <f t="shared" si="1"/>
        <v>27</v>
      </c>
      <c r="B37" s="1" t="str">
        <f t="shared" ca="1" si="2"/>
        <v>Produkt 30</v>
      </c>
      <c r="C37" s="1" t="str">
        <f t="array" aca="1" ref="C37" ca="1">IF(ISERROR(MATCH(C$10,$B$11:$B37,0)),MIN(IF(INDIRECT("'R_1'!"&amp;ADDRESS(11,MATCH(R_2!$A37,R_1!$10:$10,0))&amp;":"&amp;ADDRESS(COUNTA(BASIS_Zeilen)+10,MATCH(R_2!$A37,R_1!$10:$10,0)))=1,INDIRECT("'BASIS'!"&amp;ADDRESS(11,MATCH(R_2!C$10,BASIS!$10:$10,0))&amp;":"&amp;ADDRESS(COUNTA(BASIS_Zeilen)+10,MATCH(R_2!C$10,BASIS!$10:$10,0))))),"")</f>
        <v/>
      </c>
      <c r="D37" s="1" t="str">
        <f t="array" aca="1" ref="D37" ca="1">IF(ISERROR(MATCH(D$10,$B$11:$B37,0)),MIN(IF(INDIRECT("'R_1'!"&amp;ADDRESS(11,MATCH(R_2!$A37,R_1!$10:$10,0))&amp;":"&amp;ADDRESS(COUNTA(BASIS_Zeilen)+10,MATCH(R_2!$A37,R_1!$10:$10,0)))=1,INDIRECT("'BASIS'!"&amp;ADDRESS(11,MATCH(R_2!D$10,BASIS!$10:$10,0))&amp;":"&amp;ADDRESS(COUNTA(BASIS_Zeilen)+10,MATCH(R_2!D$10,BASIS!$10:$10,0))))),"")</f>
        <v/>
      </c>
      <c r="E37" s="1" t="str">
        <f t="array" aca="1" ref="E37" ca="1">IF(ISERROR(MATCH(E$10,$B$11:$B37,0)),MIN(IF(INDIRECT("'R_1'!"&amp;ADDRESS(11,MATCH(R_2!$A37,R_1!$10:$10,0))&amp;":"&amp;ADDRESS(COUNTA(BASIS_Zeilen)+10,MATCH(R_2!$A37,R_1!$10:$10,0)))=1,INDIRECT("'BASIS'!"&amp;ADDRESS(11,MATCH(R_2!E$10,BASIS!$10:$10,0))&amp;":"&amp;ADDRESS(COUNTA(BASIS_Zeilen)+10,MATCH(R_2!E$10,BASIS!$10:$10,0))))),"")</f>
        <v/>
      </c>
      <c r="F37" s="1" t="str">
        <f t="array" aca="1" ref="F37" ca="1">IF(ISERROR(MATCH(F$10,$B$11:$B37,0)),MIN(IF(INDIRECT("'R_1'!"&amp;ADDRESS(11,MATCH(R_2!$A37,R_1!$10:$10,0))&amp;":"&amp;ADDRESS(COUNTA(BASIS_Zeilen)+10,MATCH(R_2!$A37,R_1!$10:$10,0)))=1,INDIRECT("'BASIS'!"&amp;ADDRESS(11,MATCH(R_2!F$10,BASIS!$10:$10,0))&amp;":"&amp;ADDRESS(COUNTA(BASIS_Zeilen)+10,MATCH(R_2!F$10,BASIS!$10:$10,0))))),"")</f>
        <v/>
      </c>
      <c r="G37" s="1">
        <f t="array" aca="1" ref="G37" ca="1">IF(ISERROR(MATCH(G$10,$B$11:$B37,0)),MIN(IF(INDIRECT("'R_1'!"&amp;ADDRESS(11,MATCH(R_2!$A37,R_1!$10:$10,0))&amp;":"&amp;ADDRESS(COUNTA(BASIS_Zeilen)+10,MATCH(R_2!$A37,R_1!$10:$10,0)))=1,INDIRECT("'BASIS'!"&amp;ADDRESS(11,MATCH(R_2!G$10,BASIS!$10:$10,0))&amp;":"&amp;ADDRESS(COUNTA(BASIS_Zeilen)+10,MATCH(R_2!G$10,BASIS!$10:$10,0))))),"")</f>
        <v>110</v>
      </c>
      <c r="H37" s="1" t="str">
        <f t="array" aca="1" ref="H37" ca="1">IF(ISERROR(MATCH(H$10,$B$11:$B37,0)),MIN(IF(INDIRECT("'R_1'!"&amp;ADDRESS(11,MATCH(R_2!$A37,R_1!$10:$10,0))&amp;":"&amp;ADDRESS(COUNTA(BASIS_Zeilen)+10,MATCH(R_2!$A37,R_1!$10:$10,0)))=1,INDIRECT("'BASIS'!"&amp;ADDRESS(11,MATCH(R_2!H$10,BASIS!$10:$10,0))&amp;":"&amp;ADDRESS(COUNTA(BASIS_Zeilen)+10,MATCH(R_2!H$10,BASIS!$10:$10,0))))),"")</f>
        <v/>
      </c>
      <c r="I37" s="1" t="str">
        <f t="array" aca="1" ref="I37" ca="1">IF(ISERROR(MATCH(I$10,$B$11:$B37,0)),MIN(IF(INDIRECT("'R_1'!"&amp;ADDRESS(11,MATCH(R_2!$A37,R_1!$10:$10,0))&amp;":"&amp;ADDRESS(COUNTA(BASIS_Zeilen)+10,MATCH(R_2!$A37,R_1!$10:$10,0)))=1,INDIRECT("'BASIS'!"&amp;ADDRESS(11,MATCH(R_2!I$10,BASIS!$10:$10,0))&amp;":"&amp;ADDRESS(COUNTA(BASIS_Zeilen)+10,MATCH(R_2!I$10,BASIS!$10:$10,0))))),"")</f>
        <v/>
      </c>
      <c r="J37" s="1" t="str">
        <f t="array" aca="1" ref="J37" ca="1">IF(ISERROR(MATCH(J$10,$B$11:$B37,0)),MIN(IF(INDIRECT("'R_1'!"&amp;ADDRESS(11,MATCH(R_2!$A37,R_1!$10:$10,0))&amp;":"&amp;ADDRESS(COUNTA(BASIS_Zeilen)+10,MATCH(R_2!$A37,R_1!$10:$10,0)))=1,INDIRECT("'BASIS'!"&amp;ADDRESS(11,MATCH(R_2!J$10,BASIS!$10:$10,0))&amp;":"&amp;ADDRESS(COUNTA(BASIS_Zeilen)+10,MATCH(R_2!J$10,BASIS!$10:$10,0))))),"")</f>
        <v/>
      </c>
      <c r="K37" s="1" t="str">
        <f t="array" aca="1" ref="K37" ca="1">IF(ISERROR(MATCH(K$10,$B$11:$B37,0)),MIN(IF(INDIRECT("'R_1'!"&amp;ADDRESS(11,MATCH(R_2!$A37,R_1!$10:$10,0))&amp;":"&amp;ADDRESS(COUNTA(BASIS_Zeilen)+10,MATCH(R_2!$A37,R_1!$10:$10,0)))=1,INDIRECT("'BASIS'!"&amp;ADDRESS(11,MATCH(R_2!K$10,BASIS!$10:$10,0))&amp;":"&amp;ADDRESS(COUNTA(BASIS_Zeilen)+10,MATCH(R_2!K$10,BASIS!$10:$10,0))))),"")</f>
        <v/>
      </c>
      <c r="L37" s="1" t="str">
        <f t="array" aca="1" ref="L37" ca="1">IF(ISERROR(MATCH(L$10,$B$11:$B37,0)),MIN(IF(INDIRECT("'R_1'!"&amp;ADDRESS(11,MATCH(R_2!$A37,R_1!$10:$10,0))&amp;":"&amp;ADDRESS(COUNTA(BASIS_Zeilen)+10,MATCH(R_2!$A37,R_1!$10:$10,0)))=1,INDIRECT("'BASIS'!"&amp;ADDRESS(11,MATCH(R_2!L$10,BASIS!$10:$10,0))&amp;":"&amp;ADDRESS(COUNTA(BASIS_Zeilen)+10,MATCH(R_2!L$10,BASIS!$10:$10,0))))),"")</f>
        <v/>
      </c>
      <c r="M37" s="1" t="str">
        <f t="array" aca="1" ref="M37" ca="1">IF(ISERROR(MATCH(M$10,$B$11:$B37,0)),MIN(IF(INDIRECT("'R_1'!"&amp;ADDRESS(11,MATCH(R_2!$A37,R_1!$10:$10,0))&amp;":"&amp;ADDRESS(COUNTA(BASIS_Zeilen)+10,MATCH(R_2!$A37,R_1!$10:$10,0)))=1,INDIRECT("'BASIS'!"&amp;ADDRESS(11,MATCH(R_2!M$10,BASIS!$10:$10,0))&amp;":"&amp;ADDRESS(COUNTA(BASIS_Zeilen)+10,MATCH(R_2!M$10,BASIS!$10:$10,0))))),"")</f>
        <v/>
      </c>
      <c r="N37" s="1" t="str">
        <f t="array" aca="1" ref="N37" ca="1">IF(ISERROR(MATCH(N$10,$B$11:$B37,0)),MIN(IF(INDIRECT("'R_1'!"&amp;ADDRESS(11,MATCH(R_2!$A37,R_1!$10:$10,0))&amp;":"&amp;ADDRESS(COUNTA(BASIS_Zeilen)+10,MATCH(R_2!$A37,R_1!$10:$10,0)))=1,INDIRECT("'BASIS'!"&amp;ADDRESS(11,MATCH(R_2!N$10,BASIS!$10:$10,0))&amp;":"&amp;ADDRESS(COUNTA(BASIS_Zeilen)+10,MATCH(R_2!N$10,BASIS!$10:$10,0))))),"")</f>
        <v/>
      </c>
      <c r="O37" s="1" t="str">
        <f t="array" aca="1" ref="O37" ca="1">IF(ISERROR(MATCH(O$10,$B$11:$B37,0)),MIN(IF(INDIRECT("'R_1'!"&amp;ADDRESS(11,MATCH(R_2!$A37,R_1!$10:$10,0))&amp;":"&amp;ADDRESS(COUNTA(BASIS_Zeilen)+10,MATCH(R_2!$A37,R_1!$10:$10,0)))=1,INDIRECT("'BASIS'!"&amp;ADDRESS(11,MATCH(R_2!O$10,BASIS!$10:$10,0))&amp;":"&amp;ADDRESS(COUNTA(BASIS_Zeilen)+10,MATCH(R_2!O$10,BASIS!$10:$10,0))))),"")</f>
        <v/>
      </c>
      <c r="P37" s="1" t="str">
        <f t="array" aca="1" ref="P37" ca="1">IF(ISERROR(MATCH(P$10,$B$11:$B37,0)),MIN(IF(INDIRECT("'R_1'!"&amp;ADDRESS(11,MATCH(R_2!$A37,R_1!$10:$10,0))&amp;":"&amp;ADDRESS(COUNTA(BASIS_Zeilen)+10,MATCH(R_2!$A37,R_1!$10:$10,0)))=1,INDIRECT("'BASIS'!"&amp;ADDRESS(11,MATCH(R_2!P$10,BASIS!$10:$10,0))&amp;":"&amp;ADDRESS(COUNTA(BASIS_Zeilen)+10,MATCH(R_2!P$10,BASIS!$10:$10,0))))),"")</f>
        <v/>
      </c>
      <c r="Q37" s="1">
        <f t="array" aca="1" ref="Q37" ca="1">IF(ISERROR(MATCH(Q$10,$B$11:$B37,0)),MIN(IF(INDIRECT("'R_1'!"&amp;ADDRESS(11,MATCH(R_2!$A37,R_1!$10:$10,0))&amp;":"&amp;ADDRESS(COUNTA(BASIS_Zeilen)+10,MATCH(R_2!$A37,R_1!$10:$10,0)))=1,INDIRECT("'BASIS'!"&amp;ADDRESS(11,MATCH(R_2!Q$10,BASIS!$10:$10,0))&amp;":"&amp;ADDRESS(COUNTA(BASIS_Zeilen)+10,MATCH(R_2!Q$10,BASIS!$10:$10,0))))),"")</f>
        <v>85</v>
      </c>
      <c r="R37" s="1">
        <f t="array" aca="1" ref="R37" ca="1">IF(ISERROR(MATCH(R$10,$B$11:$B37,0)),MIN(IF(INDIRECT("'R_1'!"&amp;ADDRESS(11,MATCH(R_2!$A37,R_1!$10:$10,0))&amp;":"&amp;ADDRESS(COUNTA(BASIS_Zeilen)+10,MATCH(R_2!$A37,R_1!$10:$10,0)))=1,INDIRECT("'BASIS'!"&amp;ADDRESS(11,MATCH(R_2!R$10,BASIS!$10:$10,0))&amp;":"&amp;ADDRESS(COUNTA(BASIS_Zeilen)+10,MATCH(R_2!R$10,BASIS!$10:$10,0))))),"")</f>
        <v>11</v>
      </c>
      <c r="S37" s="1" t="str">
        <f t="array" aca="1" ref="S37" ca="1">IF(ISERROR(MATCH(S$10,$B$11:$B37,0)),MIN(IF(INDIRECT("'R_1'!"&amp;ADDRESS(11,MATCH(R_2!$A37,R_1!$10:$10,0))&amp;":"&amp;ADDRESS(COUNTA(BASIS_Zeilen)+10,MATCH(R_2!$A37,R_1!$10:$10,0)))=1,INDIRECT("'BASIS'!"&amp;ADDRESS(11,MATCH(R_2!S$10,BASIS!$10:$10,0))&amp;":"&amp;ADDRESS(COUNTA(BASIS_Zeilen)+10,MATCH(R_2!S$10,BASIS!$10:$10,0))))),"")</f>
        <v/>
      </c>
      <c r="T37" s="1" t="str">
        <f t="array" aca="1" ref="T37" ca="1">IF(ISERROR(MATCH(T$10,$B$11:$B37,0)),MIN(IF(INDIRECT("'R_1'!"&amp;ADDRESS(11,MATCH(R_2!$A37,R_1!$10:$10,0))&amp;":"&amp;ADDRESS(COUNTA(BASIS_Zeilen)+10,MATCH(R_2!$A37,R_1!$10:$10,0)))=1,INDIRECT("'BASIS'!"&amp;ADDRESS(11,MATCH(R_2!T$10,BASIS!$10:$10,0))&amp;":"&amp;ADDRESS(COUNTA(BASIS_Zeilen)+10,MATCH(R_2!T$10,BASIS!$10:$10,0))))),"")</f>
        <v/>
      </c>
      <c r="U37" s="1">
        <f t="array" aca="1" ref="U37" ca="1">IF(ISERROR(MATCH(U$10,$B$11:$B37,0)),MIN(IF(INDIRECT("'R_1'!"&amp;ADDRESS(11,MATCH(R_2!$A37,R_1!$10:$10,0))&amp;":"&amp;ADDRESS(COUNTA(BASIS_Zeilen)+10,MATCH(R_2!$A37,R_1!$10:$10,0)))=1,INDIRECT("'BASIS'!"&amp;ADDRESS(11,MATCH(R_2!U$10,BASIS!$10:$10,0))&amp;":"&amp;ADDRESS(COUNTA(BASIS_Zeilen)+10,MATCH(R_2!U$10,BASIS!$10:$10,0))))),"")</f>
        <v>85</v>
      </c>
      <c r="V37" s="1" t="str">
        <f t="array" aca="1" ref="V37" ca="1">IF(ISERROR(MATCH(V$10,$B$11:$B37,0)),MIN(IF(INDIRECT("'R_1'!"&amp;ADDRESS(11,MATCH(R_2!$A37,R_1!$10:$10,0))&amp;":"&amp;ADDRESS(COUNTA(BASIS_Zeilen)+10,MATCH(R_2!$A37,R_1!$10:$10,0)))=1,INDIRECT("'BASIS'!"&amp;ADDRESS(11,MATCH(R_2!V$10,BASIS!$10:$10,0))&amp;":"&amp;ADDRESS(COUNTA(BASIS_Zeilen)+10,MATCH(R_2!V$10,BASIS!$10:$10,0))))),"")</f>
        <v/>
      </c>
      <c r="W37" s="1" t="str">
        <f t="array" aca="1" ref="W37" ca="1">IF(ISERROR(MATCH(W$10,$B$11:$B37,0)),MIN(IF(INDIRECT("'R_1'!"&amp;ADDRESS(11,MATCH(R_2!$A37,R_1!$10:$10,0))&amp;":"&amp;ADDRESS(COUNTA(BASIS_Zeilen)+10,MATCH(R_2!$A37,R_1!$10:$10,0)))=1,INDIRECT("'BASIS'!"&amp;ADDRESS(11,MATCH(R_2!W$10,BASIS!$10:$10,0))&amp;":"&amp;ADDRESS(COUNTA(BASIS_Zeilen)+10,MATCH(R_2!W$10,BASIS!$10:$10,0))))),"")</f>
        <v/>
      </c>
      <c r="X37" s="1" t="str">
        <f t="array" aca="1" ref="X37" ca="1">IF(ISERROR(MATCH(X$10,$B$11:$B37,0)),MIN(IF(INDIRECT("'R_1'!"&amp;ADDRESS(11,MATCH(R_2!$A37,R_1!$10:$10,0))&amp;":"&amp;ADDRESS(COUNTA(BASIS_Zeilen)+10,MATCH(R_2!$A37,R_1!$10:$10,0)))=1,INDIRECT("'BASIS'!"&amp;ADDRESS(11,MATCH(R_2!X$10,BASIS!$10:$10,0))&amp;":"&amp;ADDRESS(COUNTA(BASIS_Zeilen)+10,MATCH(R_2!X$10,BASIS!$10:$10,0))))),"")</f>
        <v/>
      </c>
      <c r="Y37" s="1" t="str">
        <f t="array" aca="1" ref="Y37" ca="1">IF(ISERROR(MATCH(Y$10,$B$11:$B37,0)),MIN(IF(INDIRECT("'R_1'!"&amp;ADDRESS(11,MATCH(R_2!$A37,R_1!$10:$10,0))&amp;":"&amp;ADDRESS(COUNTA(BASIS_Zeilen)+10,MATCH(R_2!$A37,R_1!$10:$10,0)))=1,INDIRECT("'BASIS'!"&amp;ADDRESS(11,MATCH(R_2!Y$10,BASIS!$10:$10,0))&amp;":"&amp;ADDRESS(COUNTA(BASIS_Zeilen)+10,MATCH(R_2!Y$10,BASIS!$10:$10,0))))),"")</f>
        <v/>
      </c>
      <c r="Z37" s="1" t="str">
        <f t="array" aca="1" ref="Z37" ca="1">IF(ISERROR(MATCH(Z$10,$B$11:$B37,0)),MIN(IF(INDIRECT("'R_1'!"&amp;ADDRESS(11,MATCH(R_2!$A37,R_1!$10:$10,0))&amp;":"&amp;ADDRESS(COUNTA(BASIS_Zeilen)+10,MATCH(R_2!$A37,R_1!$10:$10,0)))=1,INDIRECT("'BASIS'!"&amp;ADDRESS(11,MATCH(R_2!Z$10,BASIS!$10:$10,0))&amp;":"&amp;ADDRESS(COUNTA(BASIS_Zeilen)+10,MATCH(R_2!Z$10,BASIS!$10:$10,0))))),"")</f>
        <v/>
      </c>
      <c r="AA37" s="1" t="str">
        <f t="array" aca="1" ref="AA37" ca="1">IF(ISERROR(MATCH(AA$10,$B$11:$B37,0)),MIN(IF(INDIRECT("'R_1'!"&amp;ADDRESS(11,MATCH(R_2!$A37,R_1!$10:$10,0))&amp;":"&amp;ADDRESS(COUNTA(BASIS_Zeilen)+10,MATCH(R_2!$A37,R_1!$10:$10,0)))=1,INDIRECT("'BASIS'!"&amp;ADDRESS(11,MATCH(R_2!AA$10,BASIS!$10:$10,0))&amp;":"&amp;ADDRESS(COUNTA(BASIS_Zeilen)+10,MATCH(R_2!AA$10,BASIS!$10:$10,0))))),"")</f>
        <v/>
      </c>
      <c r="AB37" s="1" t="str">
        <f t="array" aca="1" ref="AB37" ca="1">IF(ISERROR(MATCH(AB$10,$B$11:$B37,0)),MIN(IF(INDIRECT("'R_1'!"&amp;ADDRESS(11,MATCH(R_2!$A37,R_1!$10:$10,0))&amp;":"&amp;ADDRESS(COUNTA(BASIS_Zeilen)+10,MATCH(R_2!$A37,R_1!$10:$10,0)))=1,INDIRECT("'BASIS'!"&amp;ADDRESS(11,MATCH(R_2!AB$10,BASIS!$10:$10,0))&amp;":"&amp;ADDRESS(COUNTA(BASIS_Zeilen)+10,MATCH(R_2!AB$10,BASIS!$10:$10,0))))),"")</f>
        <v/>
      </c>
      <c r="AC37" s="1" t="str">
        <f t="array" aca="1" ref="AC37" ca="1">IF(ISERROR(MATCH(AC$10,$B$11:$B37,0)),MIN(IF(INDIRECT("'R_1'!"&amp;ADDRESS(11,MATCH(R_2!$A37,R_1!$10:$10,0))&amp;":"&amp;ADDRESS(COUNTA(BASIS_Zeilen)+10,MATCH(R_2!$A37,R_1!$10:$10,0)))=1,INDIRECT("'BASIS'!"&amp;ADDRESS(11,MATCH(R_2!AC$10,BASIS!$10:$10,0))&amp;":"&amp;ADDRESS(COUNTA(BASIS_Zeilen)+10,MATCH(R_2!AC$10,BASIS!$10:$10,0))))),"")</f>
        <v/>
      </c>
      <c r="AD37" s="1">
        <f t="array" aca="1" ref="AD37" ca="1">IF(ISERROR(MATCH(AD$10,$B$11:$B37,0)),MIN(IF(INDIRECT("'R_1'!"&amp;ADDRESS(11,MATCH(R_2!$A37,R_1!$10:$10,0))&amp;":"&amp;ADDRESS(COUNTA(BASIS_Zeilen)+10,MATCH(R_2!$A37,R_1!$10:$10,0)))=1,INDIRECT("'BASIS'!"&amp;ADDRESS(11,MATCH(R_2!AD$10,BASIS!$10:$10,0))&amp;":"&amp;ADDRESS(COUNTA(BASIS_Zeilen)+10,MATCH(R_2!AD$10,BASIS!$10:$10,0))))),"")</f>
        <v>103</v>
      </c>
      <c r="AE37" s="1" t="str">
        <f t="array" aca="1" ref="AE37" ca="1">IF(ISERROR(MATCH(AE$10,$B$11:$B37,0)),MIN(IF(INDIRECT("'R_1'!"&amp;ADDRESS(11,MATCH(R_2!$A37,R_1!$10:$10,0))&amp;":"&amp;ADDRESS(COUNTA(BASIS_Zeilen)+10,MATCH(R_2!$A37,R_1!$10:$10,0)))=1,INDIRECT("'BASIS'!"&amp;ADDRESS(11,MATCH(R_2!AE$10,BASIS!$10:$10,0))&amp;":"&amp;ADDRESS(COUNTA(BASIS_Zeilen)+10,MATCH(R_2!AE$10,BASIS!$10:$10,0))))),"")</f>
        <v/>
      </c>
      <c r="AF37" s="1" t="str">
        <f t="array" aca="1" ref="AF37" ca="1">IF(ISERROR(MATCH(AF$10,$B$11:$B37,0)),MIN(IF(INDIRECT("'R_1'!"&amp;ADDRESS(11,MATCH(R_2!$A37,R_1!$10:$10,0))&amp;":"&amp;ADDRESS(COUNTA(BASIS_Zeilen)+10,MATCH(R_2!$A37,R_1!$10:$10,0)))=1,INDIRECT("'BASIS'!"&amp;ADDRESS(11,MATCH(R_2!AF$10,BASIS!$10:$10,0))&amp;":"&amp;ADDRESS(COUNTA(BASIS_Zeilen)+10,MATCH(R_2!AF$10,BASIS!$10:$10,0))))),"")</f>
        <v/>
      </c>
      <c r="AG37" s="1" t="str">
        <f t="array" aca="1" ref="AG37" ca="1">IF(ISERROR(MATCH(AG$10,$B$11:$B37,0)),MIN(IF(INDIRECT("'R_1'!"&amp;ADDRESS(11,MATCH(R_2!$A37,R_1!$10:$10,0))&amp;":"&amp;ADDRESS(COUNTA(BASIS_Zeilen)+10,MATCH(R_2!$A37,R_1!$10:$10,0)))=1,INDIRECT("'BASIS'!"&amp;ADDRESS(11,MATCH(R_2!AG$10,BASIS!$10:$10,0))&amp;":"&amp;ADDRESS(COUNTA(BASIS_Zeilen)+10,MATCH(R_2!AG$10,BASIS!$10:$10,0))))),"")</f>
        <v/>
      </c>
      <c r="AH37" s="1" t="str">
        <f t="array" aca="1" ref="AH37" ca="1">IF(ISERROR(MATCH(AH$10,$B$11:$B37,0)),MIN(IF(INDIRECT("'R_1'!"&amp;ADDRESS(11,MATCH(R_2!$A37,R_1!$10:$10,0))&amp;":"&amp;ADDRESS(COUNTA(BASIS_Zeilen)+10,MATCH(R_2!$A37,R_1!$10:$10,0)))=1,INDIRECT("'BASIS'!"&amp;ADDRESS(11,MATCH(R_2!AH$10,BASIS!$10:$10,0))&amp;":"&amp;ADDRESS(COUNTA(BASIS_Zeilen)+10,MATCH(R_2!AH$10,BASIS!$10:$10,0))))),"")</f>
        <v/>
      </c>
      <c r="AI37" s="1">
        <f t="array" aca="1" ref="AI37" ca="1">IF(ISERROR(MATCH(AI$10,$B$11:$B37,0)),MIN(IF(INDIRECT("'R_1'!"&amp;ADDRESS(11,MATCH(R_2!$A37,R_1!$10:$10,0))&amp;":"&amp;ADDRESS(COUNTA(BASIS_Zeilen)+10,MATCH(R_2!$A37,R_1!$10:$10,0)))=1,INDIRECT("'BASIS'!"&amp;ADDRESS(11,MATCH(R_2!AI$10,BASIS!$10:$10,0))&amp;":"&amp;ADDRESS(COUNTA(BASIS_Zeilen)+10,MATCH(R_2!AI$10,BASIS!$10:$10,0))))),"")</f>
        <v>103</v>
      </c>
    </row>
    <row r="38" spans="1:35">
      <c r="A38" s="1">
        <f t="shared" si="1"/>
        <v>28</v>
      </c>
      <c r="B38" s="1" t="str">
        <f t="shared" ca="1" si="2"/>
        <v>Produkt 5</v>
      </c>
      <c r="C38" s="1" t="str">
        <f t="array" aca="1" ref="C38" ca="1">IF(ISERROR(MATCH(C$10,$B$11:$B38,0)),MIN(IF(INDIRECT("'R_1'!"&amp;ADDRESS(11,MATCH(R_2!$A38,R_1!$10:$10,0))&amp;":"&amp;ADDRESS(COUNTA(BASIS_Zeilen)+10,MATCH(R_2!$A38,R_1!$10:$10,0)))=1,INDIRECT("'BASIS'!"&amp;ADDRESS(11,MATCH(R_2!C$10,BASIS!$10:$10,0))&amp;":"&amp;ADDRESS(COUNTA(BASIS_Zeilen)+10,MATCH(R_2!C$10,BASIS!$10:$10,0))))),"")</f>
        <v/>
      </c>
      <c r="D38" s="1" t="str">
        <f t="array" aca="1" ref="D38" ca="1">IF(ISERROR(MATCH(D$10,$B$11:$B38,0)),MIN(IF(INDIRECT("'R_1'!"&amp;ADDRESS(11,MATCH(R_2!$A38,R_1!$10:$10,0))&amp;":"&amp;ADDRESS(COUNTA(BASIS_Zeilen)+10,MATCH(R_2!$A38,R_1!$10:$10,0)))=1,INDIRECT("'BASIS'!"&amp;ADDRESS(11,MATCH(R_2!D$10,BASIS!$10:$10,0))&amp;":"&amp;ADDRESS(COUNTA(BASIS_Zeilen)+10,MATCH(R_2!D$10,BASIS!$10:$10,0))))),"")</f>
        <v/>
      </c>
      <c r="E38" s="1" t="str">
        <f t="array" aca="1" ref="E38" ca="1">IF(ISERROR(MATCH(E$10,$B$11:$B38,0)),MIN(IF(INDIRECT("'R_1'!"&amp;ADDRESS(11,MATCH(R_2!$A38,R_1!$10:$10,0))&amp;":"&amp;ADDRESS(COUNTA(BASIS_Zeilen)+10,MATCH(R_2!$A38,R_1!$10:$10,0)))=1,INDIRECT("'BASIS'!"&amp;ADDRESS(11,MATCH(R_2!E$10,BASIS!$10:$10,0))&amp;":"&amp;ADDRESS(COUNTA(BASIS_Zeilen)+10,MATCH(R_2!E$10,BASIS!$10:$10,0))))),"")</f>
        <v/>
      </c>
      <c r="F38" s="1" t="str">
        <f t="array" aca="1" ref="F38" ca="1">IF(ISERROR(MATCH(F$10,$B$11:$B38,0)),MIN(IF(INDIRECT("'R_1'!"&amp;ADDRESS(11,MATCH(R_2!$A38,R_1!$10:$10,0))&amp;":"&amp;ADDRESS(COUNTA(BASIS_Zeilen)+10,MATCH(R_2!$A38,R_1!$10:$10,0)))=1,INDIRECT("'BASIS'!"&amp;ADDRESS(11,MATCH(R_2!F$10,BASIS!$10:$10,0))&amp;":"&amp;ADDRESS(COUNTA(BASIS_Zeilen)+10,MATCH(R_2!F$10,BASIS!$10:$10,0))))),"")</f>
        <v/>
      </c>
      <c r="G38" s="1" t="str">
        <f t="array" aca="1" ref="G38" ca="1">IF(ISERROR(MATCH(G$10,$B$11:$B38,0)),MIN(IF(INDIRECT("'R_1'!"&amp;ADDRESS(11,MATCH(R_2!$A38,R_1!$10:$10,0))&amp;":"&amp;ADDRESS(COUNTA(BASIS_Zeilen)+10,MATCH(R_2!$A38,R_1!$10:$10,0)))=1,INDIRECT("'BASIS'!"&amp;ADDRESS(11,MATCH(R_2!G$10,BASIS!$10:$10,0))&amp;":"&amp;ADDRESS(COUNTA(BASIS_Zeilen)+10,MATCH(R_2!G$10,BASIS!$10:$10,0))))),"")</f>
        <v/>
      </c>
      <c r="H38" s="1" t="str">
        <f t="array" aca="1" ref="H38" ca="1">IF(ISERROR(MATCH(H$10,$B$11:$B38,0)),MIN(IF(INDIRECT("'R_1'!"&amp;ADDRESS(11,MATCH(R_2!$A38,R_1!$10:$10,0))&amp;":"&amp;ADDRESS(COUNTA(BASIS_Zeilen)+10,MATCH(R_2!$A38,R_1!$10:$10,0)))=1,INDIRECT("'BASIS'!"&amp;ADDRESS(11,MATCH(R_2!H$10,BASIS!$10:$10,0))&amp;":"&amp;ADDRESS(COUNTA(BASIS_Zeilen)+10,MATCH(R_2!H$10,BASIS!$10:$10,0))))),"")</f>
        <v/>
      </c>
      <c r="I38" s="1" t="str">
        <f t="array" aca="1" ref="I38" ca="1">IF(ISERROR(MATCH(I$10,$B$11:$B38,0)),MIN(IF(INDIRECT("'R_1'!"&amp;ADDRESS(11,MATCH(R_2!$A38,R_1!$10:$10,0))&amp;":"&amp;ADDRESS(COUNTA(BASIS_Zeilen)+10,MATCH(R_2!$A38,R_1!$10:$10,0)))=1,INDIRECT("'BASIS'!"&amp;ADDRESS(11,MATCH(R_2!I$10,BASIS!$10:$10,0))&amp;":"&amp;ADDRESS(COUNTA(BASIS_Zeilen)+10,MATCH(R_2!I$10,BASIS!$10:$10,0))))),"")</f>
        <v/>
      </c>
      <c r="J38" s="1" t="str">
        <f t="array" aca="1" ref="J38" ca="1">IF(ISERROR(MATCH(J$10,$B$11:$B38,0)),MIN(IF(INDIRECT("'R_1'!"&amp;ADDRESS(11,MATCH(R_2!$A38,R_1!$10:$10,0))&amp;":"&amp;ADDRESS(COUNTA(BASIS_Zeilen)+10,MATCH(R_2!$A38,R_1!$10:$10,0)))=1,INDIRECT("'BASIS'!"&amp;ADDRESS(11,MATCH(R_2!J$10,BASIS!$10:$10,0))&amp;":"&amp;ADDRESS(COUNTA(BASIS_Zeilen)+10,MATCH(R_2!J$10,BASIS!$10:$10,0))))),"")</f>
        <v/>
      </c>
      <c r="K38" s="1" t="str">
        <f t="array" aca="1" ref="K38" ca="1">IF(ISERROR(MATCH(K$10,$B$11:$B38,0)),MIN(IF(INDIRECT("'R_1'!"&amp;ADDRESS(11,MATCH(R_2!$A38,R_1!$10:$10,0))&amp;":"&amp;ADDRESS(COUNTA(BASIS_Zeilen)+10,MATCH(R_2!$A38,R_1!$10:$10,0)))=1,INDIRECT("'BASIS'!"&amp;ADDRESS(11,MATCH(R_2!K$10,BASIS!$10:$10,0))&amp;":"&amp;ADDRESS(COUNTA(BASIS_Zeilen)+10,MATCH(R_2!K$10,BASIS!$10:$10,0))))),"")</f>
        <v/>
      </c>
      <c r="L38" s="1" t="str">
        <f t="array" aca="1" ref="L38" ca="1">IF(ISERROR(MATCH(L$10,$B$11:$B38,0)),MIN(IF(INDIRECT("'R_1'!"&amp;ADDRESS(11,MATCH(R_2!$A38,R_1!$10:$10,0))&amp;":"&amp;ADDRESS(COUNTA(BASIS_Zeilen)+10,MATCH(R_2!$A38,R_1!$10:$10,0)))=1,INDIRECT("'BASIS'!"&amp;ADDRESS(11,MATCH(R_2!L$10,BASIS!$10:$10,0))&amp;":"&amp;ADDRESS(COUNTA(BASIS_Zeilen)+10,MATCH(R_2!L$10,BASIS!$10:$10,0))))),"")</f>
        <v/>
      </c>
      <c r="M38" s="1" t="str">
        <f t="array" aca="1" ref="M38" ca="1">IF(ISERROR(MATCH(M$10,$B$11:$B38,0)),MIN(IF(INDIRECT("'R_1'!"&amp;ADDRESS(11,MATCH(R_2!$A38,R_1!$10:$10,0))&amp;":"&amp;ADDRESS(COUNTA(BASIS_Zeilen)+10,MATCH(R_2!$A38,R_1!$10:$10,0)))=1,INDIRECT("'BASIS'!"&amp;ADDRESS(11,MATCH(R_2!M$10,BASIS!$10:$10,0))&amp;":"&amp;ADDRESS(COUNTA(BASIS_Zeilen)+10,MATCH(R_2!M$10,BASIS!$10:$10,0))))),"")</f>
        <v/>
      </c>
      <c r="N38" s="1" t="str">
        <f t="array" aca="1" ref="N38" ca="1">IF(ISERROR(MATCH(N$10,$B$11:$B38,0)),MIN(IF(INDIRECT("'R_1'!"&amp;ADDRESS(11,MATCH(R_2!$A38,R_1!$10:$10,0))&amp;":"&amp;ADDRESS(COUNTA(BASIS_Zeilen)+10,MATCH(R_2!$A38,R_1!$10:$10,0)))=1,INDIRECT("'BASIS'!"&amp;ADDRESS(11,MATCH(R_2!N$10,BASIS!$10:$10,0))&amp;":"&amp;ADDRESS(COUNTA(BASIS_Zeilen)+10,MATCH(R_2!N$10,BASIS!$10:$10,0))))),"")</f>
        <v/>
      </c>
      <c r="O38" s="1" t="str">
        <f t="array" aca="1" ref="O38" ca="1">IF(ISERROR(MATCH(O$10,$B$11:$B38,0)),MIN(IF(INDIRECT("'R_1'!"&amp;ADDRESS(11,MATCH(R_2!$A38,R_1!$10:$10,0))&amp;":"&amp;ADDRESS(COUNTA(BASIS_Zeilen)+10,MATCH(R_2!$A38,R_1!$10:$10,0)))=1,INDIRECT("'BASIS'!"&amp;ADDRESS(11,MATCH(R_2!O$10,BASIS!$10:$10,0))&amp;":"&amp;ADDRESS(COUNTA(BASIS_Zeilen)+10,MATCH(R_2!O$10,BASIS!$10:$10,0))))),"")</f>
        <v/>
      </c>
      <c r="P38" s="1" t="str">
        <f t="array" aca="1" ref="P38" ca="1">IF(ISERROR(MATCH(P$10,$B$11:$B38,0)),MIN(IF(INDIRECT("'R_1'!"&amp;ADDRESS(11,MATCH(R_2!$A38,R_1!$10:$10,0))&amp;":"&amp;ADDRESS(COUNTA(BASIS_Zeilen)+10,MATCH(R_2!$A38,R_1!$10:$10,0)))=1,INDIRECT("'BASIS'!"&amp;ADDRESS(11,MATCH(R_2!P$10,BASIS!$10:$10,0))&amp;":"&amp;ADDRESS(COUNTA(BASIS_Zeilen)+10,MATCH(R_2!P$10,BASIS!$10:$10,0))))),"")</f>
        <v/>
      </c>
      <c r="Q38" s="1">
        <f t="array" aca="1" ref="Q38" ca="1">IF(ISERROR(MATCH(Q$10,$B$11:$B38,0)),MIN(IF(INDIRECT("'R_1'!"&amp;ADDRESS(11,MATCH(R_2!$A38,R_1!$10:$10,0))&amp;":"&amp;ADDRESS(COUNTA(BASIS_Zeilen)+10,MATCH(R_2!$A38,R_1!$10:$10,0)))=1,INDIRECT("'BASIS'!"&amp;ADDRESS(11,MATCH(R_2!Q$10,BASIS!$10:$10,0))&amp;":"&amp;ADDRESS(COUNTA(BASIS_Zeilen)+10,MATCH(R_2!Q$10,BASIS!$10:$10,0))))),"")</f>
        <v>85</v>
      </c>
      <c r="R38" s="1">
        <f t="array" aca="1" ref="R38" ca="1">IF(ISERROR(MATCH(R$10,$B$11:$B38,0)),MIN(IF(INDIRECT("'R_1'!"&amp;ADDRESS(11,MATCH(R_2!$A38,R_1!$10:$10,0))&amp;":"&amp;ADDRESS(COUNTA(BASIS_Zeilen)+10,MATCH(R_2!$A38,R_1!$10:$10,0)))=1,INDIRECT("'BASIS'!"&amp;ADDRESS(11,MATCH(R_2!R$10,BASIS!$10:$10,0))&amp;":"&amp;ADDRESS(COUNTA(BASIS_Zeilen)+10,MATCH(R_2!R$10,BASIS!$10:$10,0))))),"")</f>
        <v>11</v>
      </c>
      <c r="S38" s="1" t="str">
        <f t="array" aca="1" ref="S38" ca="1">IF(ISERROR(MATCH(S$10,$B$11:$B38,0)),MIN(IF(INDIRECT("'R_1'!"&amp;ADDRESS(11,MATCH(R_2!$A38,R_1!$10:$10,0))&amp;":"&amp;ADDRESS(COUNTA(BASIS_Zeilen)+10,MATCH(R_2!$A38,R_1!$10:$10,0)))=1,INDIRECT("'BASIS'!"&amp;ADDRESS(11,MATCH(R_2!S$10,BASIS!$10:$10,0))&amp;":"&amp;ADDRESS(COUNTA(BASIS_Zeilen)+10,MATCH(R_2!S$10,BASIS!$10:$10,0))))),"")</f>
        <v/>
      </c>
      <c r="T38" s="1" t="str">
        <f t="array" aca="1" ref="T38" ca="1">IF(ISERROR(MATCH(T$10,$B$11:$B38,0)),MIN(IF(INDIRECT("'R_1'!"&amp;ADDRESS(11,MATCH(R_2!$A38,R_1!$10:$10,0))&amp;":"&amp;ADDRESS(COUNTA(BASIS_Zeilen)+10,MATCH(R_2!$A38,R_1!$10:$10,0)))=1,INDIRECT("'BASIS'!"&amp;ADDRESS(11,MATCH(R_2!T$10,BASIS!$10:$10,0))&amp;":"&amp;ADDRESS(COUNTA(BASIS_Zeilen)+10,MATCH(R_2!T$10,BASIS!$10:$10,0))))),"")</f>
        <v/>
      </c>
      <c r="U38" s="1">
        <f t="array" aca="1" ref="U38" ca="1">IF(ISERROR(MATCH(U$10,$B$11:$B38,0)),MIN(IF(INDIRECT("'R_1'!"&amp;ADDRESS(11,MATCH(R_2!$A38,R_1!$10:$10,0))&amp;":"&amp;ADDRESS(COUNTA(BASIS_Zeilen)+10,MATCH(R_2!$A38,R_1!$10:$10,0)))=1,INDIRECT("'BASIS'!"&amp;ADDRESS(11,MATCH(R_2!U$10,BASIS!$10:$10,0))&amp;":"&amp;ADDRESS(COUNTA(BASIS_Zeilen)+10,MATCH(R_2!U$10,BASIS!$10:$10,0))))),"")</f>
        <v>85</v>
      </c>
      <c r="V38" s="1" t="str">
        <f t="array" aca="1" ref="V38" ca="1">IF(ISERROR(MATCH(V$10,$B$11:$B38,0)),MIN(IF(INDIRECT("'R_1'!"&amp;ADDRESS(11,MATCH(R_2!$A38,R_1!$10:$10,0))&amp;":"&amp;ADDRESS(COUNTA(BASIS_Zeilen)+10,MATCH(R_2!$A38,R_1!$10:$10,0)))=1,INDIRECT("'BASIS'!"&amp;ADDRESS(11,MATCH(R_2!V$10,BASIS!$10:$10,0))&amp;":"&amp;ADDRESS(COUNTA(BASIS_Zeilen)+10,MATCH(R_2!V$10,BASIS!$10:$10,0))))),"")</f>
        <v/>
      </c>
      <c r="W38" s="1" t="str">
        <f t="array" aca="1" ref="W38" ca="1">IF(ISERROR(MATCH(W$10,$B$11:$B38,0)),MIN(IF(INDIRECT("'R_1'!"&amp;ADDRESS(11,MATCH(R_2!$A38,R_1!$10:$10,0))&amp;":"&amp;ADDRESS(COUNTA(BASIS_Zeilen)+10,MATCH(R_2!$A38,R_1!$10:$10,0)))=1,INDIRECT("'BASIS'!"&amp;ADDRESS(11,MATCH(R_2!W$10,BASIS!$10:$10,0))&amp;":"&amp;ADDRESS(COUNTA(BASIS_Zeilen)+10,MATCH(R_2!W$10,BASIS!$10:$10,0))))),"")</f>
        <v/>
      </c>
      <c r="X38" s="1" t="str">
        <f t="array" aca="1" ref="X38" ca="1">IF(ISERROR(MATCH(X$10,$B$11:$B38,0)),MIN(IF(INDIRECT("'R_1'!"&amp;ADDRESS(11,MATCH(R_2!$A38,R_1!$10:$10,0))&amp;":"&amp;ADDRESS(COUNTA(BASIS_Zeilen)+10,MATCH(R_2!$A38,R_1!$10:$10,0)))=1,INDIRECT("'BASIS'!"&amp;ADDRESS(11,MATCH(R_2!X$10,BASIS!$10:$10,0))&amp;":"&amp;ADDRESS(COUNTA(BASIS_Zeilen)+10,MATCH(R_2!X$10,BASIS!$10:$10,0))))),"")</f>
        <v/>
      </c>
      <c r="Y38" s="1" t="str">
        <f t="array" aca="1" ref="Y38" ca="1">IF(ISERROR(MATCH(Y$10,$B$11:$B38,0)),MIN(IF(INDIRECT("'R_1'!"&amp;ADDRESS(11,MATCH(R_2!$A38,R_1!$10:$10,0))&amp;":"&amp;ADDRESS(COUNTA(BASIS_Zeilen)+10,MATCH(R_2!$A38,R_1!$10:$10,0)))=1,INDIRECT("'BASIS'!"&amp;ADDRESS(11,MATCH(R_2!Y$10,BASIS!$10:$10,0))&amp;":"&amp;ADDRESS(COUNTA(BASIS_Zeilen)+10,MATCH(R_2!Y$10,BASIS!$10:$10,0))))),"")</f>
        <v/>
      </c>
      <c r="Z38" s="1" t="str">
        <f t="array" aca="1" ref="Z38" ca="1">IF(ISERROR(MATCH(Z$10,$B$11:$B38,0)),MIN(IF(INDIRECT("'R_1'!"&amp;ADDRESS(11,MATCH(R_2!$A38,R_1!$10:$10,0))&amp;":"&amp;ADDRESS(COUNTA(BASIS_Zeilen)+10,MATCH(R_2!$A38,R_1!$10:$10,0)))=1,INDIRECT("'BASIS'!"&amp;ADDRESS(11,MATCH(R_2!Z$10,BASIS!$10:$10,0))&amp;":"&amp;ADDRESS(COUNTA(BASIS_Zeilen)+10,MATCH(R_2!Z$10,BASIS!$10:$10,0))))),"")</f>
        <v/>
      </c>
      <c r="AA38" s="1" t="str">
        <f t="array" aca="1" ref="AA38" ca="1">IF(ISERROR(MATCH(AA$10,$B$11:$B38,0)),MIN(IF(INDIRECT("'R_1'!"&amp;ADDRESS(11,MATCH(R_2!$A38,R_1!$10:$10,0))&amp;":"&amp;ADDRESS(COUNTA(BASIS_Zeilen)+10,MATCH(R_2!$A38,R_1!$10:$10,0)))=1,INDIRECT("'BASIS'!"&amp;ADDRESS(11,MATCH(R_2!AA$10,BASIS!$10:$10,0))&amp;":"&amp;ADDRESS(COUNTA(BASIS_Zeilen)+10,MATCH(R_2!AA$10,BASIS!$10:$10,0))))),"")</f>
        <v/>
      </c>
      <c r="AB38" s="1" t="str">
        <f t="array" aca="1" ref="AB38" ca="1">IF(ISERROR(MATCH(AB$10,$B$11:$B38,0)),MIN(IF(INDIRECT("'R_1'!"&amp;ADDRESS(11,MATCH(R_2!$A38,R_1!$10:$10,0))&amp;":"&amp;ADDRESS(COUNTA(BASIS_Zeilen)+10,MATCH(R_2!$A38,R_1!$10:$10,0)))=1,INDIRECT("'BASIS'!"&amp;ADDRESS(11,MATCH(R_2!AB$10,BASIS!$10:$10,0))&amp;":"&amp;ADDRESS(COUNTA(BASIS_Zeilen)+10,MATCH(R_2!AB$10,BASIS!$10:$10,0))))),"")</f>
        <v/>
      </c>
      <c r="AC38" s="1" t="str">
        <f t="array" aca="1" ref="AC38" ca="1">IF(ISERROR(MATCH(AC$10,$B$11:$B38,0)),MIN(IF(INDIRECT("'R_1'!"&amp;ADDRESS(11,MATCH(R_2!$A38,R_1!$10:$10,0))&amp;":"&amp;ADDRESS(COUNTA(BASIS_Zeilen)+10,MATCH(R_2!$A38,R_1!$10:$10,0)))=1,INDIRECT("'BASIS'!"&amp;ADDRESS(11,MATCH(R_2!AC$10,BASIS!$10:$10,0))&amp;":"&amp;ADDRESS(COUNTA(BASIS_Zeilen)+10,MATCH(R_2!AC$10,BASIS!$10:$10,0))))),"")</f>
        <v/>
      </c>
      <c r="AD38" s="1">
        <f t="array" aca="1" ref="AD38" ca="1">IF(ISERROR(MATCH(AD$10,$B$11:$B38,0)),MIN(IF(INDIRECT("'R_1'!"&amp;ADDRESS(11,MATCH(R_2!$A38,R_1!$10:$10,0))&amp;":"&amp;ADDRESS(COUNTA(BASIS_Zeilen)+10,MATCH(R_2!$A38,R_1!$10:$10,0)))=1,INDIRECT("'BASIS'!"&amp;ADDRESS(11,MATCH(R_2!AD$10,BASIS!$10:$10,0))&amp;":"&amp;ADDRESS(COUNTA(BASIS_Zeilen)+10,MATCH(R_2!AD$10,BASIS!$10:$10,0))))),"")</f>
        <v>103</v>
      </c>
      <c r="AE38" s="1" t="str">
        <f t="array" aca="1" ref="AE38" ca="1">IF(ISERROR(MATCH(AE$10,$B$11:$B38,0)),MIN(IF(INDIRECT("'R_1'!"&amp;ADDRESS(11,MATCH(R_2!$A38,R_1!$10:$10,0))&amp;":"&amp;ADDRESS(COUNTA(BASIS_Zeilen)+10,MATCH(R_2!$A38,R_1!$10:$10,0)))=1,INDIRECT("'BASIS'!"&amp;ADDRESS(11,MATCH(R_2!AE$10,BASIS!$10:$10,0))&amp;":"&amp;ADDRESS(COUNTA(BASIS_Zeilen)+10,MATCH(R_2!AE$10,BASIS!$10:$10,0))))),"")</f>
        <v/>
      </c>
      <c r="AF38" s="1" t="str">
        <f t="array" aca="1" ref="AF38" ca="1">IF(ISERROR(MATCH(AF$10,$B$11:$B38,0)),MIN(IF(INDIRECT("'R_1'!"&amp;ADDRESS(11,MATCH(R_2!$A38,R_1!$10:$10,0))&amp;":"&amp;ADDRESS(COUNTA(BASIS_Zeilen)+10,MATCH(R_2!$A38,R_1!$10:$10,0)))=1,INDIRECT("'BASIS'!"&amp;ADDRESS(11,MATCH(R_2!AF$10,BASIS!$10:$10,0))&amp;":"&amp;ADDRESS(COUNTA(BASIS_Zeilen)+10,MATCH(R_2!AF$10,BASIS!$10:$10,0))))),"")</f>
        <v/>
      </c>
      <c r="AG38" s="1" t="str">
        <f t="array" aca="1" ref="AG38" ca="1">IF(ISERROR(MATCH(AG$10,$B$11:$B38,0)),MIN(IF(INDIRECT("'R_1'!"&amp;ADDRESS(11,MATCH(R_2!$A38,R_1!$10:$10,0))&amp;":"&amp;ADDRESS(COUNTA(BASIS_Zeilen)+10,MATCH(R_2!$A38,R_1!$10:$10,0)))=1,INDIRECT("'BASIS'!"&amp;ADDRESS(11,MATCH(R_2!AG$10,BASIS!$10:$10,0))&amp;":"&amp;ADDRESS(COUNTA(BASIS_Zeilen)+10,MATCH(R_2!AG$10,BASIS!$10:$10,0))))),"")</f>
        <v/>
      </c>
      <c r="AH38" s="1" t="str">
        <f t="array" aca="1" ref="AH38" ca="1">IF(ISERROR(MATCH(AH$10,$B$11:$B38,0)),MIN(IF(INDIRECT("'R_1'!"&amp;ADDRESS(11,MATCH(R_2!$A38,R_1!$10:$10,0))&amp;":"&amp;ADDRESS(COUNTA(BASIS_Zeilen)+10,MATCH(R_2!$A38,R_1!$10:$10,0)))=1,INDIRECT("'BASIS'!"&amp;ADDRESS(11,MATCH(R_2!AH$10,BASIS!$10:$10,0))&amp;":"&amp;ADDRESS(COUNTA(BASIS_Zeilen)+10,MATCH(R_2!AH$10,BASIS!$10:$10,0))))),"")</f>
        <v/>
      </c>
      <c r="AI38" s="1">
        <f t="array" aca="1" ref="AI38" ca="1">IF(ISERROR(MATCH(AI$10,$B$11:$B38,0)),MIN(IF(INDIRECT("'R_1'!"&amp;ADDRESS(11,MATCH(R_2!$A38,R_1!$10:$10,0))&amp;":"&amp;ADDRESS(COUNTA(BASIS_Zeilen)+10,MATCH(R_2!$A38,R_1!$10:$10,0)))=1,INDIRECT("'BASIS'!"&amp;ADDRESS(11,MATCH(R_2!AI$10,BASIS!$10:$10,0))&amp;":"&amp;ADDRESS(COUNTA(BASIS_Zeilen)+10,MATCH(R_2!AI$10,BASIS!$10:$10,0))))),"")</f>
        <v>103</v>
      </c>
    </row>
    <row r="39" spans="1:35">
      <c r="A39" s="1">
        <f t="shared" si="1"/>
        <v>29</v>
      </c>
      <c r="B39" s="1" t="str">
        <f t="shared" ca="1" si="2"/>
        <v>Produkt 16</v>
      </c>
      <c r="C39" s="1" t="str">
        <f t="array" aca="1" ref="C39" ca="1">IF(ISERROR(MATCH(C$10,$B$11:$B39,0)),MIN(IF(INDIRECT("'R_1'!"&amp;ADDRESS(11,MATCH(R_2!$A39,R_1!$10:$10,0))&amp;":"&amp;ADDRESS(COUNTA(BASIS_Zeilen)+10,MATCH(R_2!$A39,R_1!$10:$10,0)))=1,INDIRECT("'BASIS'!"&amp;ADDRESS(11,MATCH(R_2!C$10,BASIS!$10:$10,0))&amp;":"&amp;ADDRESS(COUNTA(BASIS_Zeilen)+10,MATCH(R_2!C$10,BASIS!$10:$10,0))))),"")</f>
        <v/>
      </c>
      <c r="D39" s="1" t="str">
        <f t="array" aca="1" ref="D39" ca="1">IF(ISERROR(MATCH(D$10,$B$11:$B39,0)),MIN(IF(INDIRECT("'R_1'!"&amp;ADDRESS(11,MATCH(R_2!$A39,R_1!$10:$10,0))&amp;":"&amp;ADDRESS(COUNTA(BASIS_Zeilen)+10,MATCH(R_2!$A39,R_1!$10:$10,0)))=1,INDIRECT("'BASIS'!"&amp;ADDRESS(11,MATCH(R_2!D$10,BASIS!$10:$10,0))&amp;":"&amp;ADDRESS(COUNTA(BASIS_Zeilen)+10,MATCH(R_2!D$10,BASIS!$10:$10,0))))),"")</f>
        <v/>
      </c>
      <c r="E39" s="1" t="str">
        <f t="array" aca="1" ref="E39" ca="1">IF(ISERROR(MATCH(E$10,$B$11:$B39,0)),MIN(IF(INDIRECT("'R_1'!"&amp;ADDRESS(11,MATCH(R_2!$A39,R_1!$10:$10,0))&amp;":"&amp;ADDRESS(COUNTA(BASIS_Zeilen)+10,MATCH(R_2!$A39,R_1!$10:$10,0)))=1,INDIRECT("'BASIS'!"&amp;ADDRESS(11,MATCH(R_2!E$10,BASIS!$10:$10,0))&amp;":"&amp;ADDRESS(COUNTA(BASIS_Zeilen)+10,MATCH(R_2!E$10,BASIS!$10:$10,0))))),"")</f>
        <v/>
      </c>
      <c r="F39" s="1" t="str">
        <f t="array" aca="1" ref="F39" ca="1">IF(ISERROR(MATCH(F$10,$B$11:$B39,0)),MIN(IF(INDIRECT("'R_1'!"&amp;ADDRESS(11,MATCH(R_2!$A39,R_1!$10:$10,0))&amp;":"&amp;ADDRESS(COUNTA(BASIS_Zeilen)+10,MATCH(R_2!$A39,R_1!$10:$10,0)))=1,INDIRECT("'BASIS'!"&amp;ADDRESS(11,MATCH(R_2!F$10,BASIS!$10:$10,0))&amp;":"&amp;ADDRESS(COUNTA(BASIS_Zeilen)+10,MATCH(R_2!F$10,BASIS!$10:$10,0))))),"")</f>
        <v/>
      </c>
      <c r="G39" s="1" t="str">
        <f t="array" aca="1" ref="G39" ca="1">IF(ISERROR(MATCH(G$10,$B$11:$B39,0)),MIN(IF(INDIRECT("'R_1'!"&amp;ADDRESS(11,MATCH(R_2!$A39,R_1!$10:$10,0))&amp;":"&amp;ADDRESS(COUNTA(BASIS_Zeilen)+10,MATCH(R_2!$A39,R_1!$10:$10,0)))=1,INDIRECT("'BASIS'!"&amp;ADDRESS(11,MATCH(R_2!G$10,BASIS!$10:$10,0))&amp;":"&amp;ADDRESS(COUNTA(BASIS_Zeilen)+10,MATCH(R_2!G$10,BASIS!$10:$10,0))))),"")</f>
        <v/>
      </c>
      <c r="H39" s="1" t="str">
        <f t="array" aca="1" ref="H39" ca="1">IF(ISERROR(MATCH(H$10,$B$11:$B39,0)),MIN(IF(INDIRECT("'R_1'!"&amp;ADDRESS(11,MATCH(R_2!$A39,R_1!$10:$10,0))&amp;":"&amp;ADDRESS(COUNTA(BASIS_Zeilen)+10,MATCH(R_2!$A39,R_1!$10:$10,0)))=1,INDIRECT("'BASIS'!"&amp;ADDRESS(11,MATCH(R_2!H$10,BASIS!$10:$10,0))&amp;":"&amp;ADDRESS(COUNTA(BASIS_Zeilen)+10,MATCH(R_2!H$10,BASIS!$10:$10,0))))),"")</f>
        <v/>
      </c>
      <c r="I39" s="1" t="str">
        <f t="array" aca="1" ref="I39" ca="1">IF(ISERROR(MATCH(I$10,$B$11:$B39,0)),MIN(IF(INDIRECT("'R_1'!"&amp;ADDRESS(11,MATCH(R_2!$A39,R_1!$10:$10,0))&amp;":"&amp;ADDRESS(COUNTA(BASIS_Zeilen)+10,MATCH(R_2!$A39,R_1!$10:$10,0)))=1,INDIRECT("'BASIS'!"&amp;ADDRESS(11,MATCH(R_2!I$10,BASIS!$10:$10,0))&amp;":"&amp;ADDRESS(COUNTA(BASIS_Zeilen)+10,MATCH(R_2!I$10,BASIS!$10:$10,0))))),"")</f>
        <v/>
      </c>
      <c r="J39" s="1" t="str">
        <f t="array" aca="1" ref="J39" ca="1">IF(ISERROR(MATCH(J$10,$B$11:$B39,0)),MIN(IF(INDIRECT("'R_1'!"&amp;ADDRESS(11,MATCH(R_2!$A39,R_1!$10:$10,0))&amp;":"&amp;ADDRESS(COUNTA(BASIS_Zeilen)+10,MATCH(R_2!$A39,R_1!$10:$10,0)))=1,INDIRECT("'BASIS'!"&amp;ADDRESS(11,MATCH(R_2!J$10,BASIS!$10:$10,0))&amp;":"&amp;ADDRESS(COUNTA(BASIS_Zeilen)+10,MATCH(R_2!J$10,BASIS!$10:$10,0))))),"")</f>
        <v/>
      </c>
      <c r="K39" s="1" t="str">
        <f t="array" aca="1" ref="K39" ca="1">IF(ISERROR(MATCH(K$10,$B$11:$B39,0)),MIN(IF(INDIRECT("'R_1'!"&amp;ADDRESS(11,MATCH(R_2!$A39,R_1!$10:$10,0))&amp;":"&amp;ADDRESS(COUNTA(BASIS_Zeilen)+10,MATCH(R_2!$A39,R_1!$10:$10,0)))=1,INDIRECT("'BASIS'!"&amp;ADDRESS(11,MATCH(R_2!K$10,BASIS!$10:$10,0))&amp;":"&amp;ADDRESS(COUNTA(BASIS_Zeilen)+10,MATCH(R_2!K$10,BASIS!$10:$10,0))))),"")</f>
        <v/>
      </c>
      <c r="L39" s="1" t="str">
        <f t="array" aca="1" ref="L39" ca="1">IF(ISERROR(MATCH(L$10,$B$11:$B39,0)),MIN(IF(INDIRECT("'R_1'!"&amp;ADDRESS(11,MATCH(R_2!$A39,R_1!$10:$10,0))&amp;":"&amp;ADDRESS(COUNTA(BASIS_Zeilen)+10,MATCH(R_2!$A39,R_1!$10:$10,0)))=1,INDIRECT("'BASIS'!"&amp;ADDRESS(11,MATCH(R_2!L$10,BASIS!$10:$10,0))&amp;":"&amp;ADDRESS(COUNTA(BASIS_Zeilen)+10,MATCH(R_2!L$10,BASIS!$10:$10,0))))),"")</f>
        <v/>
      </c>
      <c r="M39" s="1" t="str">
        <f t="array" aca="1" ref="M39" ca="1">IF(ISERROR(MATCH(M$10,$B$11:$B39,0)),MIN(IF(INDIRECT("'R_1'!"&amp;ADDRESS(11,MATCH(R_2!$A39,R_1!$10:$10,0))&amp;":"&amp;ADDRESS(COUNTA(BASIS_Zeilen)+10,MATCH(R_2!$A39,R_1!$10:$10,0)))=1,INDIRECT("'BASIS'!"&amp;ADDRESS(11,MATCH(R_2!M$10,BASIS!$10:$10,0))&amp;":"&amp;ADDRESS(COUNTA(BASIS_Zeilen)+10,MATCH(R_2!M$10,BASIS!$10:$10,0))))),"")</f>
        <v/>
      </c>
      <c r="N39" s="1" t="str">
        <f t="array" aca="1" ref="N39" ca="1">IF(ISERROR(MATCH(N$10,$B$11:$B39,0)),MIN(IF(INDIRECT("'R_1'!"&amp;ADDRESS(11,MATCH(R_2!$A39,R_1!$10:$10,0))&amp;":"&amp;ADDRESS(COUNTA(BASIS_Zeilen)+10,MATCH(R_2!$A39,R_1!$10:$10,0)))=1,INDIRECT("'BASIS'!"&amp;ADDRESS(11,MATCH(R_2!N$10,BASIS!$10:$10,0))&amp;":"&amp;ADDRESS(COUNTA(BASIS_Zeilen)+10,MATCH(R_2!N$10,BASIS!$10:$10,0))))),"")</f>
        <v/>
      </c>
      <c r="O39" s="1" t="str">
        <f t="array" aca="1" ref="O39" ca="1">IF(ISERROR(MATCH(O$10,$B$11:$B39,0)),MIN(IF(INDIRECT("'R_1'!"&amp;ADDRESS(11,MATCH(R_2!$A39,R_1!$10:$10,0))&amp;":"&amp;ADDRESS(COUNTA(BASIS_Zeilen)+10,MATCH(R_2!$A39,R_1!$10:$10,0)))=1,INDIRECT("'BASIS'!"&amp;ADDRESS(11,MATCH(R_2!O$10,BASIS!$10:$10,0))&amp;":"&amp;ADDRESS(COUNTA(BASIS_Zeilen)+10,MATCH(R_2!O$10,BASIS!$10:$10,0))))),"")</f>
        <v/>
      </c>
      <c r="P39" s="1" t="str">
        <f t="array" aca="1" ref="P39" ca="1">IF(ISERROR(MATCH(P$10,$B$11:$B39,0)),MIN(IF(INDIRECT("'R_1'!"&amp;ADDRESS(11,MATCH(R_2!$A39,R_1!$10:$10,0))&amp;":"&amp;ADDRESS(COUNTA(BASIS_Zeilen)+10,MATCH(R_2!$A39,R_1!$10:$10,0)))=1,INDIRECT("'BASIS'!"&amp;ADDRESS(11,MATCH(R_2!P$10,BASIS!$10:$10,0))&amp;":"&amp;ADDRESS(COUNTA(BASIS_Zeilen)+10,MATCH(R_2!P$10,BASIS!$10:$10,0))))),"")</f>
        <v/>
      </c>
      <c r="Q39" s="1">
        <f t="array" aca="1" ref="Q39" ca="1">IF(ISERROR(MATCH(Q$10,$B$11:$B39,0)),MIN(IF(INDIRECT("'R_1'!"&amp;ADDRESS(11,MATCH(R_2!$A39,R_1!$10:$10,0))&amp;":"&amp;ADDRESS(COUNTA(BASIS_Zeilen)+10,MATCH(R_2!$A39,R_1!$10:$10,0)))=1,INDIRECT("'BASIS'!"&amp;ADDRESS(11,MATCH(R_2!Q$10,BASIS!$10:$10,0))&amp;":"&amp;ADDRESS(COUNTA(BASIS_Zeilen)+10,MATCH(R_2!Q$10,BASIS!$10:$10,0))))),"")</f>
        <v>85</v>
      </c>
      <c r="R39" s="1" t="str">
        <f t="array" aca="1" ref="R39" ca="1">IF(ISERROR(MATCH(R$10,$B$11:$B39,0)),MIN(IF(INDIRECT("'R_1'!"&amp;ADDRESS(11,MATCH(R_2!$A39,R_1!$10:$10,0))&amp;":"&amp;ADDRESS(COUNTA(BASIS_Zeilen)+10,MATCH(R_2!$A39,R_1!$10:$10,0)))=1,INDIRECT("'BASIS'!"&amp;ADDRESS(11,MATCH(R_2!R$10,BASIS!$10:$10,0))&amp;":"&amp;ADDRESS(COUNTA(BASIS_Zeilen)+10,MATCH(R_2!R$10,BASIS!$10:$10,0))))),"")</f>
        <v/>
      </c>
      <c r="S39" s="1" t="str">
        <f t="array" aca="1" ref="S39" ca="1">IF(ISERROR(MATCH(S$10,$B$11:$B39,0)),MIN(IF(INDIRECT("'R_1'!"&amp;ADDRESS(11,MATCH(R_2!$A39,R_1!$10:$10,0))&amp;":"&amp;ADDRESS(COUNTA(BASIS_Zeilen)+10,MATCH(R_2!$A39,R_1!$10:$10,0)))=1,INDIRECT("'BASIS'!"&amp;ADDRESS(11,MATCH(R_2!S$10,BASIS!$10:$10,0))&amp;":"&amp;ADDRESS(COUNTA(BASIS_Zeilen)+10,MATCH(R_2!S$10,BASIS!$10:$10,0))))),"")</f>
        <v/>
      </c>
      <c r="T39" s="1" t="str">
        <f t="array" aca="1" ref="T39" ca="1">IF(ISERROR(MATCH(T$10,$B$11:$B39,0)),MIN(IF(INDIRECT("'R_1'!"&amp;ADDRESS(11,MATCH(R_2!$A39,R_1!$10:$10,0))&amp;":"&amp;ADDRESS(COUNTA(BASIS_Zeilen)+10,MATCH(R_2!$A39,R_1!$10:$10,0)))=1,INDIRECT("'BASIS'!"&amp;ADDRESS(11,MATCH(R_2!T$10,BASIS!$10:$10,0))&amp;":"&amp;ADDRESS(COUNTA(BASIS_Zeilen)+10,MATCH(R_2!T$10,BASIS!$10:$10,0))))),"")</f>
        <v/>
      </c>
      <c r="U39" s="1">
        <f t="array" aca="1" ref="U39" ca="1">IF(ISERROR(MATCH(U$10,$B$11:$B39,0)),MIN(IF(INDIRECT("'R_1'!"&amp;ADDRESS(11,MATCH(R_2!$A39,R_1!$10:$10,0))&amp;":"&amp;ADDRESS(COUNTA(BASIS_Zeilen)+10,MATCH(R_2!$A39,R_1!$10:$10,0)))=1,INDIRECT("'BASIS'!"&amp;ADDRESS(11,MATCH(R_2!U$10,BASIS!$10:$10,0))&amp;":"&amp;ADDRESS(COUNTA(BASIS_Zeilen)+10,MATCH(R_2!U$10,BASIS!$10:$10,0))))),"")</f>
        <v>85</v>
      </c>
      <c r="V39" s="1" t="str">
        <f t="array" aca="1" ref="V39" ca="1">IF(ISERROR(MATCH(V$10,$B$11:$B39,0)),MIN(IF(INDIRECT("'R_1'!"&amp;ADDRESS(11,MATCH(R_2!$A39,R_1!$10:$10,0))&amp;":"&amp;ADDRESS(COUNTA(BASIS_Zeilen)+10,MATCH(R_2!$A39,R_1!$10:$10,0)))=1,INDIRECT("'BASIS'!"&amp;ADDRESS(11,MATCH(R_2!V$10,BASIS!$10:$10,0))&amp;":"&amp;ADDRESS(COUNTA(BASIS_Zeilen)+10,MATCH(R_2!V$10,BASIS!$10:$10,0))))),"")</f>
        <v/>
      </c>
      <c r="W39" s="1" t="str">
        <f t="array" aca="1" ref="W39" ca="1">IF(ISERROR(MATCH(W$10,$B$11:$B39,0)),MIN(IF(INDIRECT("'R_1'!"&amp;ADDRESS(11,MATCH(R_2!$A39,R_1!$10:$10,0))&amp;":"&amp;ADDRESS(COUNTA(BASIS_Zeilen)+10,MATCH(R_2!$A39,R_1!$10:$10,0)))=1,INDIRECT("'BASIS'!"&amp;ADDRESS(11,MATCH(R_2!W$10,BASIS!$10:$10,0))&amp;":"&amp;ADDRESS(COUNTA(BASIS_Zeilen)+10,MATCH(R_2!W$10,BASIS!$10:$10,0))))),"")</f>
        <v/>
      </c>
      <c r="X39" s="1" t="str">
        <f t="array" aca="1" ref="X39" ca="1">IF(ISERROR(MATCH(X$10,$B$11:$B39,0)),MIN(IF(INDIRECT("'R_1'!"&amp;ADDRESS(11,MATCH(R_2!$A39,R_1!$10:$10,0))&amp;":"&amp;ADDRESS(COUNTA(BASIS_Zeilen)+10,MATCH(R_2!$A39,R_1!$10:$10,0)))=1,INDIRECT("'BASIS'!"&amp;ADDRESS(11,MATCH(R_2!X$10,BASIS!$10:$10,0))&amp;":"&amp;ADDRESS(COUNTA(BASIS_Zeilen)+10,MATCH(R_2!X$10,BASIS!$10:$10,0))))),"")</f>
        <v/>
      </c>
      <c r="Y39" s="1" t="str">
        <f t="array" aca="1" ref="Y39" ca="1">IF(ISERROR(MATCH(Y$10,$B$11:$B39,0)),MIN(IF(INDIRECT("'R_1'!"&amp;ADDRESS(11,MATCH(R_2!$A39,R_1!$10:$10,0))&amp;":"&amp;ADDRESS(COUNTA(BASIS_Zeilen)+10,MATCH(R_2!$A39,R_1!$10:$10,0)))=1,INDIRECT("'BASIS'!"&amp;ADDRESS(11,MATCH(R_2!Y$10,BASIS!$10:$10,0))&amp;":"&amp;ADDRESS(COUNTA(BASIS_Zeilen)+10,MATCH(R_2!Y$10,BASIS!$10:$10,0))))),"")</f>
        <v/>
      </c>
      <c r="Z39" s="1" t="str">
        <f t="array" aca="1" ref="Z39" ca="1">IF(ISERROR(MATCH(Z$10,$B$11:$B39,0)),MIN(IF(INDIRECT("'R_1'!"&amp;ADDRESS(11,MATCH(R_2!$A39,R_1!$10:$10,0))&amp;":"&amp;ADDRESS(COUNTA(BASIS_Zeilen)+10,MATCH(R_2!$A39,R_1!$10:$10,0)))=1,INDIRECT("'BASIS'!"&amp;ADDRESS(11,MATCH(R_2!Z$10,BASIS!$10:$10,0))&amp;":"&amp;ADDRESS(COUNTA(BASIS_Zeilen)+10,MATCH(R_2!Z$10,BASIS!$10:$10,0))))),"")</f>
        <v/>
      </c>
      <c r="AA39" s="1" t="str">
        <f t="array" aca="1" ref="AA39" ca="1">IF(ISERROR(MATCH(AA$10,$B$11:$B39,0)),MIN(IF(INDIRECT("'R_1'!"&amp;ADDRESS(11,MATCH(R_2!$A39,R_1!$10:$10,0))&amp;":"&amp;ADDRESS(COUNTA(BASIS_Zeilen)+10,MATCH(R_2!$A39,R_1!$10:$10,0)))=1,INDIRECT("'BASIS'!"&amp;ADDRESS(11,MATCH(R_2!AA$10,BASIS!$10:$10,0))&amp;":"&amp;ADDRESS(COUNTA(BASIS_Zeilen)+10,MATCH(R_2!AA$10,BASIS!$10:$10,0))))),"")</f>
        <v/>
      </c>
      <c r="AB39" s="1" t="str">
        <f t="array" aca="1" ref="AB39" ca="1">IF(ISERROR(MATCH(AB$10,$B$11:$B39,0)),MIN(IF(INDIRECT("'R_1'!"&amp;ADDRESS(11,MATCH(R_2!$A39,R_1!$10:$10,0))&amp;":"&amp;ADDRESS(COUNTA(BASIS_Zeilen)+10,MATCH(R_2!$A39,R_1!$10:$10,0)))=1,INDIRECT("'BASIS'!"&amp;ADDRESS(11,MATCH(R_2!AB$10,BASIS!$10:$10,0))&amp;":"&amp;ADDRESS(COUNTA(BASIS_Zeilen)+10,MATCH(R_2!AB$10,BASIS!$10:$10,0))))),"")</f>
        <v/>
      </c>
      <c r="AC39" s="1" t="str">
        <f t="array" aca="1" ref="AC39" ca="1">IF(ISERROR(MATCH(AC$10,$B$11:$B39,0)),MIN(IF(INDIRECT("'R_1'!"&amp;ADDRESS(11,MATCH(R_2!$A39,R_1!$10:$10,0))&amp;":"&amp;ADDRESS(COUNTA(BASIS_Zeilen)+10,MATCH(R_2!$A39,R_1!$10:$10,0)))=1,INDIRECT("'BASIS'!"&amp;ADDRESS(11,MATCH(R_2!AC$10,BASIS!$10:$10,0))&amp;":"&amp;ADDRESS(COUNTA(BASIS_Zeilen)+10,MATCH(R_2!AC$10,BASIS!$10:$10,0))))),"")</f>
        <v/>
      </c>
      <c r="AD39" s="1">
        <f t="array" aca="1" ref="AD39" ca="1">IF(ISERROR(MATCH(AD$10,$B$11:$B39,0)),MIN(IF(INDIRECT("'R_1'!"&amp;ADDRESS(11,MATCH(R_2!$A39,R_1!$10:$10,0))&amp;":"&amp;ADDRESS(COUNTA(BASIS_Zeilen)+10,MATCH(R_2!$A39,R_1!$10:$10,0)))=1,INDIRECT("'BASIS'!"&amp;ADDRESS(11,MATCH(R_2!AD$10,BASIS!$10:$10,0))&amp;":"&amp;ADDRESS(COUNTA(BASIS_Zeilen)+10,MATCH(R_2!AD$10,BASIS!$10:$10,0))))),"")</f>
        <v>103</v>
      </c>
      <c r="AE39" s="1" t="str">
        <f t="array" aca="1" ref="AE39" ca="1">IF(ISERROR(MATCH(AE$10,$B$11:$B39,0)),MIN(IF(INDIRECT("'R_1'!"&amp;ADDRESS(11,MATCH(R_2!$A39,R_1!$10:$10,0))&amp;":"&amp;ADDRESS(COUNTA(BASIS_Zeilen)+10,MATCH(R_2!$A39,R_1!$10:$10,0)))=1,INDIRECT("'BASIS'!"&amp;ADDRESS(11,MATCH(R_2!AE$10,BASIS!$10:$10,0))&amp;":"&amp;ADDRESS(COUNTA(BASIS_Zeilen)+10,MATCH(R_2!AE$10,BASIS!$10:$10,0))))),"")</f>
        <v/>
      </c>
      <c r="AF39" s="1" t="str">
        <f t="array" aca="1" ref="AF39" ca="1">IF(ISERROR(MATCH(AF$10,$B$11:$B39,0)),MIN(IF(INDIRECT("'R_1'!"&amp;ADDRESS(11,MATCH(R_2!$A39,R_1!$10:$10,0))&amp;":"&amp;ADDRESS(COUNTA(BASIS_Zeilen)+10,MATCH(R_2!$A39,R_1!$10:$10,0)))=1,INDIRECT("'BASIS'!"&amp;ADDRESS(11,MATCH(R_2!AF$10,BASIS!$10:$10,0))&amp;":"&amp;ADDRESS(COUNTA(BASIS_Zeilen)+10,MATCH(R_2!AF$10,BASIS!$10:$10,0))))),"")</f>
        <v/>
      </c>
      <c r="AG39" s="1" t="str">
        <f t="array" aca="1" ref="AG39" ca="1">IF(ISERROR(MATCH(AG$10,$B$11:$B39,0)),MIN(IF(INDIRECT("'R_1'!"&amp;ADDRESS(11,MATCH(R_2!$A39,R_1!$10:$10,0))&amp;":"&amp;ADDRESS(COUNTA(BASIS_Zeilen)+10,MATCH(R_2!$A39,R_1!$10:$10,0)))=1,INDIRECT("'BASIS'!"&amp;ADDRESS(11,MATCH(R_2!AG$10,BASIS!$10:$10,0))&amp;":"&amp;ADDRESS(COUNTA(BASIS_Zeilen)+10,MATCH(R_2!AG$10,BASIS!$10:$10,0))))),"")</f>
        <v/>
      </c>
      <c r="AH39" s="1" t="str">
        <f t="array" aca="1" ref="AH39" ca="1">IF(ISERROR(MATCH(AH$10,$B$11:$B39,0)),MIN(IF(INDIRECT("'R_1'!"&amp;ADDRESS(11,MATCH(R_2!$A39,R_1!$10:$10,0))&amp;":"&amp;ADDRESS(COUNTA(BASIS_Zeilen)+10,MATCH(R_2!$A39,R_1!$10:$10,0)))=1,INDIRECT("'BASIS'!"&amp;ADDRESS(11,MATCH(R_2!AH$10,BASIS!$10:$10,0))&amp;":"&amp;ADDRESS(COUNTA(BASIS_Zeilen)+10,MATCH(R_2!AH$10,BASIS!$10:$10,0))))),"")</f>
        <v/>
      </c>
      <c r="AI39" s="1">
        <f t="array" aca="1" ref="AI39" ca="1">IF(ISERROR(MATCH(AI$10,$B$11:$B39,0)),MIN(IF(INDIRECT("'R_1'!"&amp;ADDRESS(11,MATCH(R_2!$A39,R_1!$10:$10,0))&amp;":"&amp;ADDRESS(COUNTA(BASIS_Zeilen)+10,MATCH(R_2!$A39,R_1!$10:$10,0)))=1,INDIRECT("'BASIS'!"&amp;ADDRESS(11,MATCH(R_2!AI$10,BASIS!$10:$10,0))&amp;":"&amp;ADDRESS(COUNTA(BASIS_Zeilen)+10,MATCH(R_2!AI$10,BASIS!$10:$10,0))))),"")</f>
        <v>103</v>
      </c>
    </row>
    <row r="40" spans="1:35">
      <c r="A40" s="1">
        <f t="shared" si="1"/>
        <v>30</v>
      </c>
      <c r="B40" s="1" t="str">
        <f t="shared" ca="1" si="2"/>
        <v>Produkt 15</v>
      </c>
      <c r="C40" s="1" t="str">
        <f t="array" aca="1" ref="C40" ca="1">IF(ISERROR(MATCH(C$10,$B$11:$B40,0)),MIN(IF(INDIRECT("'R_1'!"&amp;ADDRESS(11,MATCH(R_2!$A40,R_1!$10:$10,0))&amp;":"&amp;ADDRESS(COUNTA(BASIS_Zeilen)+10,MATCH(R_2!$A40,R_1!$10:$10,0)))=1,INDIRECT("'BASIS'!"&amp;ADDRESS(11,MATCH(R_2!C$10,BASIS!$10:$10,0))&amp;":"&amp;ADDRESS(COUNTA(BASIS_Zeilen)+10,MATCH(R_2!C$10,BASIS!$10:$10,0))))),"")</f>
        <v/>
      </c>
      <c r="D40" s="1" t="str">
        <f t="array" aca="1" ref="D40" ca="1">IF(ISERROR(MATCH(D$10,$B$11:$B40,0)),MIN(IF(INDIRECT("'R_1'!"&amp;ADDRESS(11,MATCH(R_2!$A40,R_1!$10:$10,0))&amp;":"&amp;ADDRESS(COUNTA(BASIS_Zeilen)+10,MATCH(R_2!$A40,R_1!$10:$10,0)))=1,INDIRECT("'BASIS'!"&amp;ADDRESS(11,MATCH(R_2!D$10,BASIS!$10:$10,0))&amp;":"&amp;ADDRESS(COUNTA(BASIS_Zeilen)+10,MATCH(R_2!D$10,BASIS!$10:$10,0))))),"")</f>
        <v/>
      </c>
      <c r="E40" s="1" t="str">
        <f t="array" aca="1" ref="E40" ca="1">IF(ISERROR(MATCH(E$10,$B$11:$B40,0)),MIN(IF(INDIRECT("'R_1'!"&amp;ADDRESS(11,MATCH(R_2!$A40,R_1!$10:$10,0))&amp;":"&amp;ADDRESS(COUNTA(BASIS_Zeilen)+10,MATCH(R_2!$A40,R_1!$10:$10,0)))=1,INDIRECT("'BASIS'!"&amp;ADDRESS(11,MATCH(R_2!E$10,BASIS!$10:$10,0))&amp;":"&amp;ADDRESS(COUNTA(BASIS_Zeilen)+10,MATCH(R_2!E$10,BASIS!$10:$10,0))))),"")</f>
        <v/>
      </c>
      <c r="F40" s="1" t="str">
        <f t="array" aca="1" ref="F40" ca="1">IF(ISERROR(MATCH(F$10,$B$11:$B40,0)),MIN(IF(INDIRECT("'R_1'!"&amp;ADDRESS(11,MATCH(R_2!$A40,R_1!$10:$10,0))&amp;":"&amp;ADDRESS(COUNTA(BASIS_Zeilen)+10,MATCH(R_2!$A40,R_1!$10:$10,0)))=1,INDIRECT("'BASIS'!"&amp;ADDRESS(11,MATCH(R_2!F$10,BASIS!$10:$10,0))&amp;":"&amp;ADDRESS(COUNTA(BASIS_Zeilen)+10,MATCH(R_2!F$10,BASIS!$10:$10,0))))),"")</f>
        <v/>
      </c>
      <c r="G40" s="1" t="str">
        <f t="array" aca="1" ref="G40" ca="1">IF(ISERROR(MATCH(G$10,$B$11:$B40,0)),MIN(IF(INDIRECT("'R_1'!"&amp;ADDRESS(11,MATCH(R_2!$A40,R_1!$10:$10,0))&amp;":"&amp;ADDRESS(COUNTA(BASIS_Zeilen)+10,MATCH(R_2!$A40,R_1!$10:$10,0)))=1,INDIRECT("'BASIS'!"&amp;ADDRESS(11,MATCH(R_2!G$10,BASIS!$10:$10,0))&amp;":"&amp;ADDRESS(COUNTA(BASIS_Zeilen)+10,MATCH(R_2!G$10,BASIS!$10:$10,0))))),"")</f>
        <v/>
      </c>
      <c r="H40" s="1" t="str">
        <f t="array" aca="1" ref="H40" ca="1">IF(ISERROR(MATCH(H$10,$B$11:$B40,0)),MIN(IF(INDIRECT("'R_1'!"&amp;ADDRESS(11,MATCH(R_2!$A40,R_1!$10:$10,0))&amp;":"&amp;ADDRESS(COUNTA(BASIS_Zeilen)+10,MATCH(R_2!$A40,R_1!$10:$10,0)))=1,INDIRECT("'BASIS'!"&amp;ADDRESS(11,MATCH(R_2!H$10,BASIS!$10:$10,0))&amp;":"&amp;ADDRESS(COUNTA(BASIS_Zeilen)+10,MATCH(R_2!H$10,BASIS!$10:$10,0))))),"")</f>
        <v/>
      </c>
      <c r="I40" s="1" t="str">
        <f t="array" aca="1" ref="I40" ca="1">IF(ISERROR(MATCH(I$10,$B$11:$B40,0)),MIN(IF(INDIRECT("'R_1'!"&amp;ADDRESS(11,MATCH(R_2!$A40,R_1!$10:$10,0))&amp;":"&amp;ADDRESS(COUNTA(BASIS_Zeilen)+10,MATCH(R_2!$A40,R_1!$10:$10,0)))=1,INDIRECT("'BASIS'!"&amp;ADDRESS(11,MATCH(R_2!I$10,BASIS!$10:$10,0))&amp;":"&amp;ADDRESS(COUNTA(BASIS_Zeilen)+10,MATCH(R_2!I$10,BASIS!$10:$10,0))))),"")</f>
        <v/>
      </c>
      <c r="J40" s="1" t="str">
        <f t="array" aca="1" ref="J40" ca="1">IF(ISERROR(MATCH(J$10,$B$11:$B40,0)),MIN(IF(INDIRECT("'R_1'!"&amp;ADDRESS(11,MATCH(R_2!$A40,R_1!$10:$10,0))&amp;":"&amp;ADDRESS(COUNTA(BASIS_Zeilen)+10,MATCH(R_2!$A40,R_1!$10:$10,0)))=1,INDIRECT("'BASIS'!"&amp;ADDRESS(11,MATCH(R_2!J$10,BASIS!$10:$10,0))&amp;":"&amp;ADDRESS(COUNTA(BASIS_Zeilen)+10,MATCH(R_2!J$10,BASIS!$10:$10,0))))),"")</f>
        <v/>
      </c>
      <c r="K40" s="1" t="str">
        <f t="array" aca="1" ref="K40" ca="1">IF(ISERROR(MATCH(K$10,$B$11:$B40,0)),MIN(IF(INDIRECT("'R_1'!"&amp;ADDRESS(11,MATCH(R_2!$A40,R_1!$10:$10,0))&amp;":"&amp;ADDRESS(COUNTA(BASIS_Zeilen)+10,MATCH(R_2!$A40,R_1!$10:$10,0)))=1,INDIRECT("'BASIS'!"&amp;ADDRESS(11,MATCH(R_2!K$10,BASIS!$10:$10,0))&amp;":"&amp;ADDRESS(COUNTA(BASIS_Zeilen)+10,MATCH(R_2!K$10,BASIS!$10:$10,0))))),"")</f>
        <v/>
      </c>
      <c r="L40" s="1" t="str">
        <f t="array" aca="1" ref="L40" ca="1">IF(ISERROR(MATCH(L$10,$B$11:$B40,0)),MIN(IF(INDIRECT("'R_1'!"&amp;ADDRESS(11,MATCH(R_2!$A40,R_1!$10:$10,0))&amp;":"&amp;ADDRESS(COUNTA(BASIS_Zeilen)+10,MATCH(R_2!$A40,R_1!$10:$10,0)))=1,INDIRECT("'BASIS'!"&amp;ADDRESS(11,MATCH(R_2!L$10,BASIS!$10:$10,0))&amp;":"&amp;ADDRESS(COUNTA(BASIS_Zeilen)+10,MATCH(R_2!L$10,BASIS!$10:$10,0))))),"")</f>
        <v/>
      </c>
      <c r="M40" s="1" t="str">
        <f t="array" aca="1" ref="M40" ca="1">IF(ISERROR(MATCH(M$10,$B$11:$B40,0)),MIN(IF(INDIRECT("'R_1'!"&amp;ADDRESS(11,MATCH(R_2!$A40,R_1!$10:$10,0))&amp;":"&amp;ADDRESS(COUNTA(BASIS_Zeilen)+10,MATCH(R_2!$A40,R_1!$10:$10,0)))=1,INDIRECT("'BASIS'!"&amp;ADDRESS(11,MATCH(R_2!M$10,BASIS!$10:$10,0))&amp;":"&amp;ADDRESS(COUNTA(BASIS_Zeilen)+10,MATCH(R_2!M$10,BASIS!$10:$10,0))))),"")</f>
        <v/>
      </c>
      <c r="N40" s="1" t="str">
        <f t="array" aca="1" ref="N40" ca="1">IF(ISERROR(MATCH(N$10,$B$11:$B40,0)),MIN(IF(INDIRECT("'R_1'!"&amp;ADDRESS(11,MATCH(R_2!$A40,R_1!$10:$10,0))&amp;":"&amp;ADDRESS(COUNTA(BASIS_Zeilen)+10,MATCH(R_2!$A40,R_1!$10:$10,0)))=1,INDIRECT("'BASIS'!"&amp;ADDRESS(11,MATCH(R_2!N$10,BASIS!$10:$10,0))&amp;":"&amp;ADDRESS(COUNTA(BASIS_Zeilen)+10,MATCH(R_2!N$10,BASIS!$10:$10,0))))),"")</f>
        <v/>
      </c>
      <c r="O40" s="1" t="str">
        <f t="array" aca="1" ref="O40" ca="1">IF(ISERROR(MATCH(O$10,$B$11:$B40,0)),MIN(IF(INDIRECT("'R_1'!"&amp;ADDRESS(11,MATCH(R_2!$A40,R_1!$10:$10,0))&amp;":"&amp;ADDRESS(COUNTA(BASIS_Zeilen)+10,MATCH(R_2!$A40,R_1!$10:$10,0)))=1,INDIRECT("'BASIS'!"&amp;ADDRESS(11,MATCH(R_2!O$10,BASIS!$10:$10,0))&amp;":"&amp;ADDRESS(COUNTA(BASIS_Zeilen)+10,MATCH(R_2!O$10,BASIS!$10:$10,0))))),"")</f>
        <v/>
      </c>
      <c r="P40" s="1" t="str">
        <f t="array" aca="1" ref="P40" ca="1">IF(ISERROR(MATCH(P$10,$B$11:$B40,0)),MIN(IF(INDIRECT("'R_1'!"&amp;ADDRESS(11,MATCH(R_2!$A40,R_1!$10:$10,0))&amp;":"&amp;ADDRESS(COUNTA(BASIS_Zeilen)+10,MATCH(R_2!$A40,R_1!$10:$10,0)))=1,INDIRECT("'BASIS'!"&amp;ADDRESS(11,MATCH(R_2!P$10,BASIS!$10:$10,0))&amp;":"&amp;ADDRESS(COUNTA(BASIS_Zeilen)+10,MATCH(R_2!P$10,BASIS!$10:$10,0))))),"")</f>
        <v/>
      </c>
      <c r="Q40" s="1" t="str">
        <f t="array" aca="1" ref="Q40" ca="1">IF(ISERROR(MATCH(Q$10,$B$11:$B40,0)),MIN(IF(INDIRECT("'R_1'!"&amp;ADDRESS(11,MATCH(R_2!$A40,R_1!$10:$10,0))&amp;":"&amp;ADDRESS(COUNTA(BASIS_Zeilen)+10,MATCH(R_2!$A40,R_1!$10:$10,0)))=1,INDIRECT("'BASIS'!"&amp;ADDRESS(11,MATCH(R_2!Q$10,BASIS!$10:$10,0))&amp;":"&amp;ADDRESS(COUNTA(BASIS_Zeilen)+10,MATCH(R_2!Q$10,BASIS!$10:$10,0))))),"")</f>
        <v/>
      </c>
      <c r="R40" s="1" t="str">
        <f t="array" aca="1" ref="R40" ca="1">IF(ISERROR(MATCH(R$10,$B$11:$B40,0)),MIN(IF(INDIRECT("'R_1'!"&amp;ADDRESS(11,MATCH(R_2!$A40,R_1!$10:$10,0))&amp;":"&amp;ADDRESS(COUNTA(BASIS_Zeilen)+10,MATCH(R_2!$A40,R_1!$10:$10,0)))=1,INDIRECT("'BASIS'!"&amp;ADDRESS(11,MATCH(R_2!R$10,BASIS!$10:$10,0))&amp;":"&amp;ADDRESS(COUNTA(BASIS_Zeilen)+10,MATCH(R_2!R$10,BASIS!$10:$10,0))))),"")</f>
        <v/>
      </c>
      <c r="S40" s="1" t="str">
        <f t="array" aca="1" ref="S40" ca="1">IF(ISERROR(MATCH(S$10,$B$11:$B40,0)),MIN(IF(INDIRECT("'R_1'!"&amp;ADDRESS(11,MATCH(R_2!$A40,R_1!$10:$10,0))&amp;":"&amp;ADDRESS(COUNTA(BASIS_Zeilen)+10,MATCH(R_2!$A40,R_1!$10:$10,0)))=1,INDIRECT("'BASIS'!"&amp;ADDRESS(11,MATCH(R_2!S$10,BASIS!$10:$10,0))&amp;":"&amp;ADDRESS(COUNTA(BASIS_Zeilen)+10,MATCH(R_2!S$10,BASIS!$10:$10,0))))),"")</f>
        <v/>
      </c>
      <c r="T40" s="1" t="str">
        <f t="array" aca="1" ref="T40" ca="1">IF(ISERROR(MATCH(T$10,$B$11:$B40,0)),MIN(IF(INDIRECT("'R_1'!"&amp;ADDRESS(11,MATCH(R_2!$A40,R_1!$10:$10,0))&amp;":"&amp;ADDRESS(COUNTA(BASIS_Zeilen)+10,MATCH(R_2!$A40,R_1!$10:$10,0)))=1,INDIRECT("'BASIS'!"&amp;ADDRESS(11,MATCH(R_2!T$10,BASIS!$10:$10,0))&amp;":"&amp;ADDRESS(COUNTA(BASIS_Zeilen)+10,MATCH(R_2!T$10,BASIS!$10:$10,0))))),"")</f>
        <v/>
      </c>
      <c r="U40" s="1">
        <f t="array" aca="1" ref="U40" ca="1">IF(ISERROR(MATCH(U$10,$B$11:$B40,0)),MIN(IF(INDIRECT("'R_1'!"&amp;ADDRESS(11,MATCH(R_2!$A40,R_1!$10:$10,0))&amp;":"&amp;ADDRESS(COUNTA(BASIS_Zeilen)+10,MATCH(R_2!$A40,R_1!$10:$10,0)))=1,INDIRECT("'BASIS'!"&amp;ADDRESS(11,MATCH(R_2!U$10,BASIS!$10:$10,0))&amp;":"&amp;ADDRESS(COUNTA(BASIS_Zeilen)+10,MATCH(R_2!U$10,BASIS!$10:$10,0))))),"")</f>
        <v>85</v>
      </c>
      <c r="V40" s="1" t="str">
        <f t="array" aca="1" ref="V40" ca="1">IF(ISERROR(MATCH(V$10,$B$11:$B40,0)),MIN(IF(INDIRECT("'R_1'!"&amp;ADDRESS(11,MATCH(R_2!$A40,R_1!$10:$10,0))&amp;":"&amp;ADDRESS(COUNTA(BASIS_Zeilen)+10,MATCH(R_2!$A40,R_1!$10:$10,0)))=1,INDIRECT("'BASIS'!"&amp;ADDRESS(11,MATCH(R_2!V$10,BASIS!$10:$10,0))&amp;":"&amp;ADDRESS(COUNTA(BASIS_Zeilen)+10,MATCH(R_2!V$10,BASIS!$10:$10,0))))),"")</f>
        <v/>
      </c>
      <c r="W40" s="1" t="str">
        <f t="array" aca="1" ref="W40" ca="1">IF(ISERROR(MATCH(W$10,$B$11:$B40,0)),MIN(IF(INDIRECT("'R_1'!"&amp;ADDRESS(11,MATCH(R_2!$A40,R_1!$10:$10,0))&amp;":"&amp;ADDRESS(COUNTA(BASIS_Zeilen)+10,MATCH(R_2!$A40,R_1!$10:$10,0)))=1,INDIRECT("'BASIS'!"&amp;ADDRESS(11,MATCH(R_2!W$10,BASIS!$10:$10,0))&amp;":"&amp;ADDRESS(COUNTA(BASIS_Zeilen)+10,MATCH(R_2!W$10,BASIS!$10:$10,0))))),"")</f>
        <v/>
      </c>
      <c r="X40" s="1" t="str">
        <f t="array" aca="1" ref="X40" ca="1">IF(ISERROR(MATCH(X$10,$B$11:$B40,0)),MIN(IF(INDIRECT("'R_1'!"&amp;ADDRESS(11,MATCH(R_2!$A40,R_1!$10:$10,0))&amp;":"&amp;ADDRESS(COUNTA(BASIS_Zeilen)+10,MATCH(R_2!$A40,R_1!$10:$10,0)))=1,INDIRECT("'BASIS'!"&amp;ADDRESS(11,MATCH(R_2!X$10,BASIS!$10:$10,0))&amp;":"&amp;ADDRESS(COUNTA(BASIS_Zeilen)+10,MATCH(R_2!X$10,BASIS!$10:$10,0))))),"")</f>
        <v/>
      </c>
      <c r="Y40" s="1" t="str">
        <f t="array" aca="1" ref="Y40" ca="1">IF(ISERROR(MATCH(Y$10,$B$11:$B40,0)),MIN(IF(INDIRECT("'R_1'!"&amp;ADDRESS(11,MATCH(R_2!$A40,R_1!$10:$10,0))&amp;":"&amp;ADDRESS(COUNTA(BASIS_Zeilen)+10,MATCH(R_2!$A40,R_1!$10:$10,0)))=1,INDIRECT("'BASIS'!"&amp;ADDRESS(11,MATCH(R_2!Y$10,BASIS!$10:$10,0))&amp;":"&amp;ADDRESS(COUNTA(BASIS_Zeilen)+10,MATCH(R_2!Y$10,BASIS!$10:$10,0))))),"")</f>
        <v/>
      </c>
      <c r="Z40" s="1" t="str">
        <f t="array" aca="1" ref="Z40" ca="1">IF(ISERROR(MATCH(Z$10,$B$11:$B40,0)),MIN(IF(INDIRECT("'R_1'!"&amp;ADDRESS(11,MATCH(R_2!$A40,R_1!$10:$10,0))&amp;":"&amp;ADDRESS(COUNTA(BASIS_Zeilen)+10,MATCH(R_2!$A40,R_1!$10:$10,0)))=1,INDIRECT("'BASIS'!"&amp;ADDRESS(11,MATCH(R_2!Z$10,BASIS!$10:$10,0))&amp;":"&amp;ADDRESS(COUNTA(BASIS_Zeilen)+10,MATCH(R_2!Z$10,BASIS!$10:$10,0))))),"")</f>
        <v/>
      </c>
      <c r="AA40" s="1" t="str">
        <f t="array" aca="1" ref="AA40" ca="1">IF(ISERROR(MATCH(AA$10,$B$11:$B40,0)),MIN(IF(INDIRECT("'R_1'!"&amp;ADDRESS(11,MATCH(R_2!$A40,R_1!$10:$10,0))&amp;":"&amp;ADDRESS(COUNTA(BASIS_Zeilen)+10,MATCH(R_2!$A40,R_1!$10:$10,0)))=1,INDIRECT("'BASIS'!"&amp;ADDRESS(11,MATCH(R_2!AA$10,BASIS!$10:$10,0))&amp;":"&amp;ADDRESS(COUNTA(BASIS_Zeilen)+10,MATCH(R_2!AA$10,BASIS!$10:$10,0))))),"")</f>
        <v/>
      </c>
      <c r="AB40" s="1" t="str">
        <f t="array" aca="1" ref="AB40" ca="1">IF(ISERROR(MATCH(AB$10,$B$11:$B40,0)),MIN(IF(INDIRECT("'R_1'!"&amp;ADDRESS(11,MATCH(R_2!$A40,R_1!$10:$10,0))&amp;":"&amp;ADDRESS(COUNTA(BASIS_Zeilen)+10,MATCH(R_2!$A40,R_1!$10:$10,0)))=1,INDIRECT("'BASIS'!"&amp;ADDRESS(11,MATCH(R_2!AB$10,BASIS!$10:$10,0))&amp;":"&amp;ADDRESS(COUNTA(BASIS_Zeilen)+10,MATCH(R_2!AB$10,BASIS!$10:$10,0))))),"")</f>
        <v/>
      </c>
      <c r="AC40" s="1" t="str">
        <f t="array" aca="1" ref="AC40" ca="1">IF(ISERROR(MATCH(AC$10,$B$11:$B40,0)),MIN(IF(INDIRECT("'R_1'!"&amp;ADDRESS(11,MATCH(R_2!$A40,R_1!$10:$10,0))&amp;":"&amp;ADDRESS(COUNTA(BASIS_Zeilen)+10,MATCH(R_2!$A40,R_1!$10:$10,0)))=1,INDIRECT("'BASIS'!"&amp;ADDRESS(11,MATCH(R_2!AC$10,BASIS!$10:$10,0))&amp;":"&amp;ADDRESS(COUNTA(BASIS_Zeilen)+10,MATCH(R_2!AC$10,BASIS!$10:$10,0))))),"")</f>
        <v/>
      </c>
      <c r="AD40" s="1">
        <f t="array" aca="1" ref="AD40" ca="1">IF(ISERROR(MATCH(AD$10,$B$11:$B40,0)),MIN(IF(INDIRECT("'R_1'!"&amp;ADDRESS(11,MATCH(R_2!$A40,R_1!$10:$10,0))&amp;":"&amp;ADDRESS(COUNTA(BASIS_Zeilen)+10,MATCH(R_2!$A40,R_1!$10:$10,0)))=1,INDIRECT("'BASIS'!"&amp;ADDRESS(11,MATCH(R_2!AD$10,BASIS!$10:$10,0))&amp;":"&amp;ADDRESS(COUNTA(BASIS_Zeilen)+10,MATCH(R_2!AD$10,BASIS!$10:$10,0))))),"")</f>
        <v>103</v>
      </c>
      <c r="AE40" s="1" t="str">
        <f t="array" aca="1" ref="AE40" ca="1">IF(ISERROR(MATCH(AE$10,$B$11:$B40,0)),MIN(IF(INDIRECT("'R_1'!"&amp;ADDRESS(11,MATCH(R_2!$A40,R_1!$10:$10,0))&amp;":"&amp;ADDRESS(COUNTA(BASIS_Zeilen)+10,MATCH(R_2!$A40,R_1!$10:$10,0)))=1,INDIRECT("'BASIS'!"&amp;ADDRESS(11,MATCH(R_2!AE$10,BASIS!$10:$10,0))&amp;":"&amp;ADDRESS(COUNTA(BASIS_Zeilen)+10,MATCH(R_2!AE$10,BASIS!$10:$10,0))))),"")</f>
        <v/>
      </c>
      <c r="AF40" s="1" t="str">
        <f t="array" aca="1" ref="AF40" ca="1">IF(ISERROR(MATCH(AF$10,$B$11:$B40,0)),MIN(IF(INDIRECT("'R_1'!"&amp;ADDRESS(11,MATCH(R_2!$A40,R_1!$10:$10,0))&amp;":"&amp;ADDRESS(COUNTA(BASIS_Zeilen)+10,MATCH(R_2!$A40,R_1!$10:$10,0)))=1,INDIRECT("'BASIS'!"&amp;ADDRESS(11,MATCH(R_2!AF$10,BASIS!$10:$10,0))&amp;":"&amp;ADDRESS(COUNTA(BASIS_Zeilen)+10,MATCH(R_2!AF$10,BASIS!$10:$10,0))))),"")</f>
        <v/>
      </c>
      <c r="AG40" s="1" t="str">
        <f t="array" aca="1" ref="AG40" ca="1">IF(ISERROR(MATCH(AG$10,$B$11:$B40,0)),MIN(IF(INDIRECT("'R_1'!"&amp;ADDRESS(11,MATCH(R_2!$A40,R_1!$10:$10,0))&amp;":"&amp;ADDRESS(COUNTA(BASIS_Zeilen)+10,MATCH(R_2!$A40,R_1!$10:$10,0)))=1,INDIRECT("'BASIS'!"&amp;ADDRESS(11,MATCH(R_2!AG$10,BASIS!$10:$10,0))&amp;":"&amp;ADDRESS(COUNTA(BASIS_Zeilen)+10,MATCH(R_2!AG$10,BASIS!$10:$10,0))))),"")</f>
        <v/>
      </c>
      <c r="AH40" s="1" t="str">
        <f t="array" aca="1" ref="AH40" ca="1">IF(ISERROR(MATCH(AH$10,$B$11:$B40,0)),MIN(IF(INDIRECT("'R_1'!"&amp;ADDRESS(11,MATCH(R_2!$A40,R_1!$10:$10,0))&amp;":"&amp;ADDRESS(COUNTA(BASIS_Zeilen)+10,MATCH(R_2!$A40,R_1!$10:$10,0)))=1,INDIRECT("'BASIS'!"&amp;ADDRESS(11,MATCH(R_2!AH$10,BASIS!$10:$10,0))&amp;":"&amp;ADDRESS(COUNTA(BASIS_Zeilen)+10,MATCH(R_2!AH$10,BASIS!$10:$10,0))))),"")</f>
        <v/>
      </c>
      <c r="AI40" s="1">
        <f t="array" aca="1" ref="AI40" ca="1">IF(ISERROR(MATCH(AI$10,$B$11:$B40,0)),MIN(IF(INDIRECT("'R_1'!"&amp;ADDRESS(11,MATCH(R_2!$A40,R_1!$10:$10,0))&amp;":"&amp;ADDRESS(COUNTA(BASIS_Zeilen)+10,MATCH(R_2!$A40,R_1!$10:$10,0)))=1,INDIRECT("'BASIS'!"&amp;ADDRESS(11,MATCH(R_2!AI$10,BASIS!$10:$10,0))&amp;":"&amp;ADDRESS(COUNTA(BASIS_Zeilen)+10,MATCH(R_2!AI$10,BASIS!$10:$10,0))))),"")</f>
        <v>103</v>
      </c>
    </row>
    <row r="41" spans="1:35">
      <c r="A41" s="1">
        <f t="shared" si="1"/>
        <v>31</v>
      </c>
      <c r="B41" s="1" t="str">
        <f t="shared" ca="1" si="2"/>
        <v>Produkt 19</v>
      </c>
      <c r="C41" s="1" t="str">
        <f t="array" aca="1" ref="C41" ca="1">IF(ISERROR(MATCH(C$10,$B$11:$B41,0)),MIN(IF(INDIRECT("'R_1'!"&amp;ADDRESS(11,MATCH(R_2!$A41,R_1!$10:$10,0))&amp;":"&amp;ADDRESS(COUNTA(BASIS_Zeilen)+10,MATCH(R_2!$A41,R_1!$10:$10,0)))=1,INDIRECT("'BASIS'!"&amp;ADDRESS(11,MATCH(R_2!C$10,BASIS!$10:$10,0))&amp;":"&amp;ADDRESS(COUNTA(BASIS_Zeilen)+10,MATCH(R_2!C$10,BASIS!$10:$10,0))))),"")</f>
        <v/>
      </c>
      <c r="D41" s="1" t="str">
        <f t="array" aca="1" ref="D41" ca="1">IF(ISERROR(MATCH(D$10,$B$11:$B41,0)),MIN(IF(INDIRECT("'R_1'!"&amp;ADDRESS(11,MATCH(R_2!$A41,R_1!$10:$10,0))&amp;":"&amp;ADDRESS(COUNTA(BASIS_Zeilen)+10,MATCH(R_2!$A41,R_1!$10:$10,0)))=1,INDIRECT("'BASIS'!"&amp;ADDRESS(11,MATCH(R_2!D$10,BASIS!$10:$10,0))&amp;":"&amp;ADDRESS(COUNTA(BASIS_Zeilen)+10,MATCH(R_2!D$10,BASIS!$10:$10,0))))),"")</f>
        <v/>
      </c>
      <c r="E41" s="1" t="str">
        <f t="array" aca="1" ref="E41" ca="1">IF(ISERROR(MATCH(E$10,$B$11:$B41,0)),MIN(IF(INDIRECT("'R_1'!"&amp;ADDRESS(11,MATCH(R_2!$A41,R_1!$10:$10,0))&amp;":"&amp;ADDRESS(COUNTA(BASIS_Zeilen)+10,MATCH(R_2!$A41,R_1!$10:$10,0)))=1,INDIRECT("'BASIS'!"&amp;ADDRESS(11,MATCH(R_2!E$10,BASIS!$10:$10,0))&amp;":"&amp;ADDRESS(COUNTA(BASIS_Zeilen)+10,MATCH(R_2!E$10,BASIS!$10:$10,0))))),"")</f>
        <v/>
      </c>
      <c r="F41" s="1" t="str">
        <f t="array" aca="1" ref="F41" ca="1">IF(ISERROR(MATCH(F$10,$B$11:$B41,0)),MIN(IF(INDIRECT("'R_1'!"&amp;ADDRESS(11,MATCH(R_2!$A41,R_1!$10:$10,0))&amp;":"&amp;ADDRESS(COUNTA(BASIS_Zeilen)+10,MATCH(R_2!$A41,R_1!$10:$10,0)))=1,INDIRECT("'BASIS'!"&amp;ADDRESS(11,MATCH(R_2!F$10,BASIS!$10:$10,0))&amp;":"&amp;ADDRESS(COUNTA(BASIS_Zeilen)+10,MATCH(R_2!F$10,BASIS!$10:$10,0))))),"")</f>
        <v/>
      </c>
      <c r="G41" s="1" t="str">
        <f t="array" aca="1" ref="G41" ca="1">IF(ISERROR(MATCH(G$10,$B$11:$B41,0)),MIN(IF(INDIRECT("'R_1'!"&amp;ADDRESS(11,MATCH(R_2!$A41,R_1!$10:$10,0))&amp;":"&amp;ADDRESS(COUNTA(BASIS_Zeilen)+10,MATCH(R_2!$A41,R_1!$10:$10,0)))=1,INDIRECT("'BASIS'!"&amp;ADDRESS(11,MATCH(R_2!G$10,BASIS!$10:$10,0))&amp;":"&amp;ADDRESS(COUNTA(BASIS_Zeilen)+10,MATCH(R_2!G$10,BASIS!$10:$10,0))))),"")</f>
        <v/>
      </c>
      <c r="H41" s="1" t="str">
        <f t="array" aca="1" ref="H41" ca="1">IF(ISERROR(MATCH(H$10,$B$11:$B41,0)),MIN(IF(INDIRECT("'R_1'!"&amp;ADDRESS(11,MATCH(R_2!$A41,R_1!$10:$10,0))&amp;":"&amp;ADDRESS(COUNTA(BASIS_Zeilen)+10,MATCH(R_2!$A41,R_1!$10:$10,0)))=1,INDIRECT("'BASIS'!"&amp;ADDRESS(11,MATCH(R_2!H$10,BASIS!$10:$10,0))&amp;":"&amp;ADDRESS(COUNTA(BASIS_Zeilen)+10,MATCH(R_2!H$10,BASIS!$10:$10,0))))),"")</f>
        <v/>
      </c>
      <c r="I41" s="1" t="str">
        <f t="array" aca="1" ref="I41" ca="1">IF(ISERROR(MATCH(I$10,$B$11:$B41,0)),MIN(IF(INDIRECT("'R_1'!"&amp;ADDRESS(11,MATCH(R_2!$A41,R_1!$10:$10,0))&amp;":"&amp;ADDRESS(COUNTA(BASIS_Zeilen)+10,MATCH(R_2!$A41,R_1!$10:$10,0)))=1,INDIRECT("'BASIS'!"&amp;ADDRESS(11,MATCH(R_2!I$10,BASIS!$10:$10,0))&amp;":"&amp;ADDRESS(COUNTA(BASIS_Zeilen)+10,MATCH(R_2!I$10,BASIS!$10:$10,0))))),"")</f>
        <v/>
      </c>
      <c r="J41" s="1" t="str">
        <f t="array" aca="1" ref="J41" ca="1">IF(ISERROR(MATCH(J$10,$B$11:$B41,0)),MIN(IF(INDIRECT("'R_1'!"&amp;ADDRESS(11,MATCH(R_2!$A41,R_1!$10:$10,0))&amp;":"&amp;ADDRESS(COUNTA(BASIS_Zeilen)+10,MATCH(R_2!$A41,R_1!$10:$10,0)))=1,INDIRECT("'BASIS'!"&amp;ADDRESS(11,MATCH(R_2!J$10,BASIS!$10:$10,0))&amp;":"&amp;ADDRESS(COUNTA(BASIS_Zeilen)+10,MATCH(R_2!J$10,BASIS!$10:$10,0))))),"")</f>
        <v/>
      </c>
      <c r="K41" s="1" t="str">
        <f t="array" aca="1" ref="K41" ca="1">IF(ISERROR(MATCH(K$10,$B$11:$B41,0)),MIN(IF(INDIRECT("'R_1'!"&amp;ADDRESS(11,MATCH(R_2!$A41,R_1!$10:$10,0))&amp;":"&amp;ADDRESS(COUNTA(BASIS_Zeilen)+10,MATCH(R_2!$A41,R_1!$10:$10,0)))=1,INDIRECT("'BASIS'!"&amp;ADDRESS(11,MATCH(R_2!K$10,BASIS!$10:$10,0))&amp;":"&amp;ADDRESS(COUNTA(BASIS_Zeilen)+10,MATCH(R_2!K$10,BASIS!$10:$10,0))))),"")</f>
        <v/>
      </c>
      <c r="L41" s="1" t="str">
        <f t="array" aca="1" ref="L41" ca="1">IF(ISERROR(MATCH(L$10,$B$11:$B41,0)),MIN(IF(INDIRECT("'R_1'!"&amp;ADDRESS(11,MATCH(R_2!$A41,R_1!$10:$10,0))&amp;":"&amp;ADDRESS(COUNTA(BASIS_Zeilen)+10,MATCH(R_2!$A41,R_1!$10:$10,0)))=1,INDIRECT("'BASIS'!"&amp;ADDRESS(11,MATCH(R_2!L$10,BASIS!$10:$10,0))&amp;":"&amp;ADDRESS(COUNTA(BASIS_Zeilen)+10,MATCH(R_2!L$10,BASIS!$10:$10,0))))),"")</f>
        <v/>
      </c>
      <c r="M41" s="1" t="str">
        <f t="array" aca="1" ref="M41" ca="1">IF(ISERROR(MATCH(M$10,$B$11:$B41,0)),MIN(IF(INDIRECT("'R_1'!"&amp;ADDRESS(11,MATCH(R_2!$A41,R_1!$10:$10,0))&amp;":"&amp;ADDRESS(COUNTA(BASIS_Zeilen)+10,MATCH(R_2!$A41,R_1!$10:$10,0)))=1,INDIRECT("'BASIS'!"&amp;ADDRESS(11,MATCH(R_2!M$10,BASIS!$10:$10,0))&amp;":"&amp;ADDRESS(COUNTA(BASIS_Zeilen)+10,MATCH(R_2!M$10,BASIS!$10:$10,0))))),"")</f>
        <v/>
      </c>
      <c r="N41" s="1" t="str">
        <f t="array" aca="1" ref="N41" ca="1">IF(ISERROR(MATCH(N$10,$B$11:$B41,0)),MIN(IF(INDIRECT("'R_1'!"&amp;ADDRESS(11,MATCH(R_2!$A41,R_1!$10:$10,0))&amp;":"&amp;ADDRESS(COUNTA(BASIS_Zeilen)+10,MATCH(R_2!$A41,R_1!$10:$10,0)))=1,INDIRECT("'BASIS'!"&amp;ADDRESS(11,MATCH(R_2!N$10,BASIS!$10:$10,0))&amp;":"&amp;ADDRESS(COUNTA(BASIS_Zeilen)+10,MATCH(R_2!N$10,BASIS!$10:$10,0))))),"")</f>
        <v/>
      </c>
      <c r="O41" s="1" t="str">
        <f t="array" aca="1" ref="O41" ca="1">IF(ISERROR(MATCH(O$10,$B$11:$B41,0)),MIN(IF(INDIRECT("'R_1'!"&amp;ADDRESS(11,MATCH(R_2!$A41,R_1!$10:$10,0))&amp;":"&amp;ADDRESS(COUNTA(BASIS_Zeilen)+10,MATCH(R_2!$A41,R_1!$10:$10,0)))=1,INDIRECT("'BASIS'!"&amp;ADDRESS(11,MATCH(R_2!O$10,BASIS!$10:$10,0))&amp;":"&amp;ADDRESS(COUNTA(BASIS_Zeilen)+10,MATCH(R_2!O$10,BASIS!$10:$10,0))))),"")</f>
        <v/>
      </c>
      <c r="P41" s="1" t="str">
        <f t="array" aca="1" ref="P41" ca="1">IF(ISERROR(MATCH(P$10,$B$11:$B41,0)),MIN(IF(INDIRECT("'R_1'!"&amp;ADDRESS(11,MATCH(R_2!$A41,R_1!$10:$10,0))&amp;":"&amp;ADDRESS(COUNTA(BASIS_Zeilen)+10,MATCH(R_2!$A41,R_1!$10:$10,0)))=1,INDIRECT("'BASIS'!"&amp;ADDRESS(11,MATCH(R_2!P$10,BASIS!$10:$10,0))&amp;":"&amp;ADDRESS(COUNTA(BASIS_Zeilen)+10,MATCH(R_2!P$10,BASIS!$10:$10,0))))),"")</f>
        <v/>
      </c>
      <c r="Q41" s="1" t="str">
        <f t="array" aca="1" ref="Q41" ca="1">IF(ISERROR(MATCH(Q$10,$B$11:$B41,0)),MIN(IF(INDIRECT("'R_1'!"&amp;ADDRESS(11,MATCH(R_2!$A41,R_1!$10:$10,0))&amp;":"&amp;ADDRESS(COUNTA(BASIS_Zeilen)+10,MATCH(R_2!$A41,R_1!$10:$10,0)))=1,INDIRECT("'BASIS'!"&amp;ADDRESS(11,MATCH(R_2!Q$10,BASIS!$10:$10,0))&amp;":"&amp;ADDRESS(COUNTA(BASIS_Zeilen)+10,MATCH(R_2!Q$10,BASIS!$10:$10,0))))),"")</f>
        <v/>
      </c>
      <c r="R41" s="1" t="str">
        <f t="array" aca="1" ref="R41" ca="1">IF(ISERROR(MATCH(R$10,$B$11:$B41,0)),MIN(IF(INDIRECT("'R_1'!"&amp;ADDRESS(11,MATCH(R_2!$A41,R_1!$10:$10,0))&amp;":"&amp;ADDRESS(COUNTA(BASIS_Zeilen)+10,MATCH(R_2!$A41,R_1!$10:$10,0)))=1,INDIRECT("'BASIS'!"&amp;ADDRESS(11,MATCH(R_2!R$10,BASIS!$10:$10,0))&amp;":"&amp;ADDRESS(COUNTA(BASIS_Zeilen)+10,MATCH(R_2!R$10,BASIS!$10:$10,0))))),"")</f>
        <v/>
      </c>
      <c r="S41" s="1" t="str">
        <f t="array" aca="1" ref="S41" ca="1">IF(ISERROR(MATCH(S$10,$B$11:$B41,0)),MIN(IF(INDIRECT("'R_1'!"&amp;ADDRESS(11,MATCH(R_2!$A41,R_1!$10:$10,0))&amp;":"&amp;ADDRESS(COUNTA(BASIS_Zeilen)+10,MATCH(R_2!$A41,R_1!$10:$10,0)))=1,INDIRECT("'BASIS'!"&amp;ADDRESS(11,MATCH(R_2!S$10,BASIS!$10:$10,0))&amp;":"&amp;ADDRESS(COUNTA(BASIS_Zeilen)+10,MATCH(R_2!S$10,BASIS!$10:$10,0))))),"")</f>
        <v/>
      </c>
      <c r="T41" s="1" t="str">
        <f t="array" aca="1" ref="T41" ca="1">IF(ISERROR(MATCH(T$10,$B$11:$B41,0)),MIN(IF(INDIRECT("'R_1'!"&amp;ADDRESS(11,MATCH(R_2!$A41,R_1!$10:$10,0))&amp;":"&amp;ADDRESS(COUNTA(BASIS_Zeilen)+10,MATCH(R_2!$A41,R_1!$10:$10,0)))=1,INDIRECT("'BASIS'!"&amp;ADDRESS(11,MATCH(R_2!T$10,BASIS!$10:$10,0))&amp;":"&amp;ADDRESS(COUNTA(BASIS_Zeilen)+10,MATCH(R_2!T$10,BASIS!$10:$10,0))))),"")</f>
        <v/>
      </c>
      <c r="U41" s="1" t="str">
        <f t="array" aca="1" ref="U41" ca="1">IF(ISERROR(MATCH(U$10,$B$11:$B41,0)),MIN(IF(INDIRECT("'R_1'!"&amp;ADDRESS(11,MATCH(R_2!$A41,R_1!$10:$10,0))&amp;":"&amp;ADDRESS(COUNTA(BASIS_Zeilen)+10,MATCH(R_2!$A41,R_1!$10:$10,0)))=1,INDIRECT("'BASIS'!"&amp;ADDRESS(11,MATCH(R_2!U$10,BASIS!$10:$10,0))&amp;":"&amp;ADDRESS(COUNTA(BASIS_Zeilen)+10,MATCH(R_2!U$10,BASIS!$10:$10,0))))),"")</f>
        <v/>
      </c>
      <c r="V41" s="1" t="str">
        <f t="array" aca="1" ref="V41" ca="1">IF(ISERROR(MATCH(V$10,$B$11:$B41,0)),MIN(IF(INDIRECT("'R_1'!"&amp;ADDRESS(11,MATCH(R_2!$A41,R_1!$10:$10,0))&amp;":"&amp;ADDRESS(COUNTA(BASIS_Zeilen)+10,MATCH(R_2!$A41,R_1!$10:$10,0)))=1,INDIRECT("'BASIS'!"&amp;ADDRESS(11,MATCH(R_2!V$10,BASIS!$10:$10,0))&amp;":"&amp;ADDRESS(COUNTA(BASIS_Zeilen)+10,MATCH(R_2!V$10,BASIS!$10:$10,0))))),"")</f>
        <v/>
      </c>
      <c r="W41" s="1" t="str">
        <f t="array" aca="1" ref="W41" ca="1">IF(ISERROR(MATCH(W$10,$B$11:$B41,0)),MIN(IF(INDIRECT("'R_1'!"&amp;ADDRESS(11,MATCH(R_2!$A41,R_1!$10:$10,0))&amp;":"&amp;ADDRESS(COUNTA(BASIS_Zeilen)+10,MATCH(R_2!$A41,R_1!$10:$10,0)))=1,INDIRECT("'BASIS'!"&amp;ADDRESS(11,MATCH(R_2!W$10,BASIS!$10:$10,0))&amp;":"&amp;ADDRESS(COUNTA(BASIS_Zeilen)+10,MATCH(R_2!W$10,BASIS!$10:$10,0))))),"")</f>
        <v/>
      </c>
      <c r="X41" s="1" t="str">
        <f t="array" aca="1" ref="X41" ca="1">IF(ISERROR(MATCH(X$10,$B$11:$B41,0)),MIN(IF(INDIRECT("'R_1'!"&amp;ADDRESS(11,MATCH(R_2!$A41,R_1!$10:$10,0))&amp;":"&amp;ADDRESS(COUNTA(BASIS_Zeilen)+10,MATCH(R_2!$A41,R_1!$10:$10,0)))=1,INDIRECT("'BASIS'!"&amp;ADDRESS(11,MATCH(R_2!X$10,BASIS!$10:$10,0))&amp;":"&amp;ADDRESS(COUNTA(BASIS_Zeilen)+10,MATCH(R_2!X$10,BASIS!$10:$10,0))))),"")</f>
        <v/>
      </c>
      <c r="Y41" s="1" t="str">
        <f t="array" aca="1" ref="Y41" ca="1">IF(ISERROR(MATCH(Y$10,$B$11:$B41,0)),MIN(IF(INDIRECT("'R_1'!"&amp;ADDRESS(11,MATCH(R_2!$A41,R_1!$10:$10,0))&amp;":"&amp;ADDRESS(COUNTA(BASIS_Zeilen)+10,MATCH(R_2!$A41,R_1!$10:$10,0)))=1,INDIRECT("'BASIS'!"&amp;ADDRESS(11,MATCH(R_2!Y$10,BASIS!$10:$10,0))&amp;":"&amp;ADDRESS(COUNTA(BASIS_Zeilen)+10,MATCH(R_2!Y$10,BASIS!$10:$10,0))))),"")</f>
        <v/>
      </c>
      <c r="Z41" s="1" t="str">
        <f t="array" aca="1" ref="Z41" ca="1">IF(ISERROR(MATCH(Z$10,$B$11:$B41,0)),MIN(IF(INDIRECT("'R_1'!"&amp;ADDRESS(11,MATCH(R_2!$A41,R_1!$10:$10,0))&amp;":"&amp;ADDRESS(COUNTA(BASIS_Zeilen)+10,MATCH(R_2!$A41,R_1!$10:$10,0)))=1,INDIRECT("'BASIS'!"&amp;ADDRESS(11,MATCH(R_2!Z$10,BASIS!$10:$10,0))&amp;":"&amp;ADDRESS(COUNTA(BASIS_Zeilen)+10,MATCH(R_2!Z$10,BASIS!$10:$10,0))))),"")</f>
        <v/>
      </c>
      <c r="AA41" s="1" t="str">
        <f t="array" aca="1" ref="AA41" ca="1">IF(ISERROR(MATCH(AA$10,$B$11:$B41,0)),MIN(IF(INDIRECT("'R_1'!"&amp;ADDRESS(11,MATCH(R_2!$A41,R_1!$10:$10,0))&amp;":"&amp;ADDRESS(COUNTA(BASIS_Zeilen)+10,MATCH(R_2!$A41,R_1!$10:$10,0)))=1,INDIRECT("'BASIS'!"&amp;ADDRESS(11,MATCH(R_2!AA$10,BASIS!$10:$10,0))&amp;":"&amp;ADDRESS(COUNTA(BASIS_Zeilen)+10,MATCH(R_2!AA$10,BASIS!$10:$10,0))))),"")</f>
        <v/>
      </c>
      <c r="AB41" s="1" t="str">
        <f t="array" aca="1" ref="AB41" ca="1">IF(ISERROR(MATCH(AB$10,$B$11:$B41,0)),MIN(IF(INDIRECT("'R_1'!"&amp;ADDRESS(11,MATCH(R_2!$A41,R_1!$10:$10,0))&amp;":"&amp;ADDRESS(COUNTA(BASIS_Zeilen)+10,MATCH(R_2!$A41,R_1!$10:$10,0)))=1,INDIRECT("'BASIS'!"&amp;ADDRESS(11,MATCH(R_2!AB$10,BASIS!$10:$10,0))&amp;":"&amp;ADDRESS(COUNTA(BASIS_Zeilen)+10,MATCH(R_2!AB$10,BASIS!$10:$10,0))))),"")</f>
        <v/>
      </c>
      <c r="AC41" s="1" t="str">
        <f t="array" aca="1" ref="AC41" ca="1">IF(ISERROR(MATCH(AC$10,$B$11:$B41,0)),MIN(IF(INDIRECT("'R_1'!"&amp;ADDRESS(11,MATCH(R_2!$A41,R_1!$10:$10,0))&amp;":"&amp;ADDRESS(COUNTA(BASIS_Zeilen)+10,MATCH(R_2!$A41,R_1!$10:$10,0)))=1,INDIRECT("'BASIS'!"&amp;ADDRESS(11,MATCH(R_2!AC$10,BASIS!$10:$10,0))&amp;":"&amp;ADDRESS(COUNTA(BASIS_Zeilen)+10,MATCH(R_2!AC$10,BASIS!$10:$10,0))))),"")</f>
        <v/>
      </c>
      <c r="AD41" s="1">
        <f t="array" aca="1" ref="AD41" ca="1">IF(ISERROR(MATCH(AD$10,$B$11:$B41,0)),MIN(IF(INDIRECT("'R_1'!"&amp;ADDRESS(11,MATCH(R_2!$A41,R_1!$10:$10,0))&amp;":"&amp;ADDRESS(COUNTA(BASIS_Zeilen)+10,MATCH(R_2!$A41,R_1!$10:$10,0)))=1,INDIRECT("'BASIS'!"&amp;ADDRESS(11,MATCH(R_2!AD$10,BASIS!$10:$10,0))&amp;":"&amp;ADDRESS(COUNTA(BASIS_Zeilen)+10,MATCH(R_2!AD$10,BASIS!$10:$10,0))))),"")</f>
        <v>103</v>
      </c>
      <c r="AE41" s="1" t="str">
        <f t="array" aca="1" ref="AE41" ca="1">IF(ISERROR(MATCH(AE$10,$B$11:$B41,0)),MIN(IF(INDIRECT("'R_1'!"&amp;ADDRESS(11,MATCH(R_2!$A41,R_1!$10:$10,0))&amp;":"&amp;ADDRESS(COUNTA(BASIS_Zeilen)+10,MATCH(R_2!$A41,R_1!$10:$10,0)))=1,INDIRECT("'BASIS'!"&amp;ADDRESS(11,MATCH(R_2!AE$10,BASIS!$10:$10,0))&amp;":"&amp;ADDRESS(COUNTA(BASIS_Zeilen)+10,MATCH(R_2!AE$10,BASIS!$10:$10,0))))),"")</f>
        <v/>
      </c>
      <c r="AF41" s="1" t="str">
        <f t="array" aca="1" ref="AF41" ca="1">IF(ISERROR(MATCH(AF$10,$B$11:$B41,0)),MIN(IF(INDIRECT("'R_1'!"&amp;ADDRESS(11,MATCH(R_2!$A41,R_1!$10:$10,0))&amp;":"&amp;ADDRESS(COUNTA(BASIS_Zeilen)+10,MATCH(R_2!$A41,R_1!$10:$10,0)))=1,INDIRECT("'BASIS'!"&amp;ADDRESS(11,MATCH(R_2!AF$10,BASIS!$10:$10,0))&amp;":"&amp;ADDRESS(COUNTA(BASIS_Zeilen)+10,MATCH(R_2!AF$10,BASIS!$10:$10,0))))),"")</f>
        <v/>
      </c>
      <c r="AG41" s="1" t="str">
        <f t="array" aca="1" ref="AG41" ca="1">IF(ISERROR(MATCH(AG$10,$B$11:$B41,0)),MIN(IF(INDIRECT("'R_1'!"&amp;ADDRESS(11,MATCH(R_2!$A41,R_1!$10:$10,0))&amp;":"&amp;ADDRESS(COUNTA(BASIS_Zeilen)+10,MATCH(R_2!$A41,R_1!$10:$10,0)))=1,INDIRECT("'BASIS'!"&amp;ADDRESS(11,MATCH(R_2!AG$10,BASIS!$10:$10,0))&amp;":"&amp;ADDRESS(COUNTA(BASIS_Zeilen)+10,MATCH(R_2!AG$10,BASIS!$10:$10,0))))),"")</f>
        <v/>
      </c>
      <c r="AH41" s="1" t="str">
        <f t="array" aca="1" ref="AH41" ca="1">IF(ISERROR(MATCH(AH$10,$B$11:$B41,0)),MIN(IF(INDIRECT("'R_1'!"&amp;ADDRESS(11,MATCH(R_2!$A41,R_1!$10:$10,0))&amp;":"&amp;ADDRESS(COUNTA(BASIS_Zeilen)+10,MATCH(R_2!$A41,R_1!$10:$10,0)))=1,INDIRECT("'BASIS'!"&amp;ADDRESS(11,MATCH(R_2!AH$10,BASIS!$10:$10,0))&amp;":"&amp;ADDRESS(COUNTA(BASIS_Zeilen)+10,MATCH(R_2!AH$10,BASIS!$10:$10,0))))),"")</f>
        <v/>
      </c>
      <c r="AI41" s="1">
        <f t="array" aca="1" ref="AI41" ca="1">IF(ISERROR(MATCH(AI$10,$B$11:$B41,0)),MIN(IF(INDIRECT("'R_1'!"&amp;ADDRESS(11,MATCH(R_2!$A41,R_1!$10:$10,0))&amp;":"&amp;ADDRESS(COUNTA(BASIS_Zeilen)+10,MATCH(R_2!$A41,R_1!$10:$10,0)))=1,INDIRECT("'BASIS'!"&amp;ADDRESS(11,MATCH(R_2!AI$10,BASIS!$10:$10,0))&amp;":"&amp;ADDRESS(COUNTA(BASIS_Zeilen)+10,MATCH(R_2!AI$10,BASIS!$10:$10,0))))),"")</f>
        <v>103</v>
      </c>
    </row>
    <row r="42" spans="1:35">
      <c r="A42" s="1">
        <f t="shared" si="1"/>
        <v>32</v>
      </c>
      <c r="B42" s="1" t="str">
        <f t="shared" ca="1" si="2"/>
        <v>Produkt 33</v>
      </c>
      <c r="C42" s="1" t="str">
        <f t="array" aca="1" ref="C42" ca="1">IF(ISERROR(MATCH(C$10,$B$11:$B42,0)),MIN(IF(INDIRECT("'R_1'!"&amp;ADDRESS(11,MATCH(R_2!$A42,R_1!$10:$10,0))&amp;":"&amp;ADDRESS(COUNTA(BASIS_Zeilen)+10,MATCH(R_2!$A42,R_1!$10:$10,0)))=1,INDIRECT("'BASIS'!"&amp;ADDRESS(11,MATCH(R_2!C$10,BASIS!$10:$10,0))&amp;":"&amp;ADDRESS(COUNTA(BASIS_Zeilen)+10,MATCH(R_2!C$10,BASIS!$10:$10,0))))),"")</f>
        <v/>
      </c>
      <c r="D42" s="1" t="str">
        <f t="array" aca="1" ref="D42" ca="1">IF(ISERROR(MATCH(D$10,$B$11:$B42,0)),MIN(IF(INDIRECT("'R_1'!"&amp;ADDRESS(11,MATCH(R_2!$A42,R_1!$10:$10,0))&amp;":"&amp;ADDRESS(COUNTA(BASIS_Zeilen)+10,MATCH(R_2!$A42,R_1!$10:$10,0)))=1,INDIRECT("'BASIS'!"&amp;ADDRESS(11,MATCH(R_2!D$10,BASIS!$10:$10,0))&amp;":"&amp;ADDRESS(COUNTA(BASIS_Zeilen)+10,MATCH(R_2!D$10,BASIS!$10:$10,0))))),"")</f>
        <v/>
      </c>
      <c r="E42" s="1" t="str">
        <f t="array" aca="1" ref="E42" ca="1">IF(ISERROR(MATCH(E$10,$B$11:$B42,0)),MIN(IF(INDIRECT("'R_1'!"&amp;ADDRESS(11,MATCH(R_2!$A42,R_1!$10:$10,0))&amp;":"&amp;ADDRESS(COUNTA(BASIS_Zeilen)+10,MATCH(R_2!$A42,R_1!$10:$10,0)))=1,INDIRECT("'BASIS'!"&amp;ADDRESS(11,MATCH(R_2!E$10,BASIS!$10:$10,0))&amp;":"&amp;ADDRESS(COUNTA(BASIS_Zeilen)+10,MATCH(R_2!E$10,BASIS!$10:$10,0))))),"")</f>
        <v/>
      </c>
      <c r="F42" s="1" t="str">
        <f t="array" aca="1" ref="F42" ca="1">IF(ISERROR(MATCH(F$10,$B$11:$B42,0)),MIN(IF(INDIRECT("'R_1'!"&amp;ADDRESS(11,MATCH(R_2!$A42,R_1!$10:$10,0))&amp;":"&amp;ADDRESS(COUNTA(BASIS_Zeilen)+10,MATCH(R_2!$A42,R_1!$10:$10,0)))=1,INDIRECT("'BASIS'!"&amp;ADDRESS(11,MATCH(R_2!F$10,BASIS!$10:$10,0))&amp;":"&amp;ADDRESS(COUNTA(BASIS_Zeilen)+10,MATCH(R_2!F$10,BASIS!$10:$10,0))))),"")</f>
        <v/>
      </c>
      <c r="G42" s="1" t="str">
        <f t="array" aca="1" ref="G42" ca="1">IF(ISERROR(MATCH(G$10,$B$11:$B42,0)),MIN(IF(INDIRECT("'R_1'!"&amp;ADDRESS(11,MATCH(R_2!$A42,R_1!$10:$10,0))&amp;":"&amp;ADDRESS(COUNTA(BASIS_Zeilen)+10,MATCH(R_2!$A42,R_1!$10:$10,0)))=1,INDIRECT("'BASIS'!"&amp;ADDRESS(11,MATCH(R_2!G$10,BASIS!$10:$10,0))&amp;":"&amp;ADDRESS(COUNTA(BASIS_Zeilen)+10,MATCH(R_2!G$10,BASIS!$10:$10,0))))),"")</f>
        <v/>
      </c>
      <c r="H42" s="1" t="str">
        <f t="array" aca="1" ref="H42" ca="1">IF(ISERROR(MATCH(H$10,$B$11:$B42,0)),MIN(IF(INDIRECT("'R_1'!"&amp;ADDRESS(11,MATCH(R_2!$A42,R_1!$10:$10,0))&amp;":"&amp;ADDRESS(COUNTA(BASIS_Zeilen)+10,MATCH(R_2!$A42,R_1!$10:$10,0)))=1,INDIRECT("'BASIS'!"&amp;ADDRESS(11,MATCH(R_2!H$10,BASIS!$10:$10,0))&amp;":"&amp;ADDRESS(COUNTA(BASIS_Zeilen)+10,MATCH(R_2!H$10,BASIS!$10:$10,0))))),"")</f>
        <v/>
      </c>
      <c r="I42" s="1" t="str">
        <f t="array" aca="1" ref="I42" ca="1">IF(ISERROR(MATCH(I$10,$B$11:$B42,0)),MIN(IF(INDIRECT("'R_1'!"&amp;ADDRESS(11,MATCH(R_2!$A42,R_1!$10:$10,0))&amp;":"&amp;ADDRESS(COUNTA(BASIS_Zeilen)+10,MATCH(R_2!$A42,R_1!$10:$10,0)))=1,INDIRECT("'BASIS'!"&amp;ADDRESS(11,MATCH(R_2!I$10,BASIS!$10:$10,0))&amp;":"&amp;ADDRESS(COUNTA(BASIS_Zeilen)+10,MATCH(R_2!I$10,BASIS!$10:$10,0))))),"")</f>
        <v/>
      </c>
      <c r="J42" s="1" t="str">
        <f t="array" aca="1" ref="J42" ca="1">IF(ISERROR(MATCH(J$10,$B$11:$B42,0)),MIN(IF(INDIRECT("'R_1'!"&amp;ADDRESS(11,MATCH(R_2!$A42,R_1!$10:$10,0))&amp;":"&amp;ADDRESS(COUNTA(BASIS_Zeilen)+10,MATCH(R_2!$A42,R_1!$10:$10,0)))=1,INDIRECT("'BASIS'!"&amp;ADDRESS(11,MATCH(R_2!J$10,BASIS!$10:$10,0))&amp;":"&amp;ADDRESS(COUNTA(BASIS_Zeilen)+10,MATCH(R_2!J$10,BASIS!$10:$10,0))))),"")</f>
        <v/>
      </c>
      <c r="K42" s="1" t="str">
        <f t="array" aca="1" ref="K42" ca="1">IF(ISERROR(MATCH(K$10,$B$11:$B42,0)),MIN(IF(INDIRECT("'R_1'!"&amp;ADDRESS(11,MATCH(R_2!$A42,R_1!$10:$10,0))&amp;":"&amp;ADDRESS(COUNTA(BASIS_Zeilen)+10,MATCH(R_2!$A42,R_1!$10:$10,0)))=1,INDIRECT("'BASIS'!"&amp;ADDRESS(11,MATCH(R_2!K$10,BASIS!$10:$10,0))&amp;":"&amp;ADDRESS(COUNTA(BASIS_Zeilen)+10,MATCH(R_2!K$10,BASIS!$10:$10,0))))),"")</f>
        <v/>
      </c>
      <c r="L42" s="1" t="str">
        <f t="array" aca="1" ref="L42" ca="1">IF(ISERROR(MATCH(L$10,$B$11:$B42,0)),MIN(IF(INDIRECT("'R_1'!"&amp;ADDRESS(11,MATCH(R_2!$A42,R_1!$10:$10,0))&amp;":"&amp;ADDRESS(COUNTA(BASIS_Zeilen)+10,MATCH(R_2!$A42,R_1!$10:$10,0)))=1,INDIRECT("'BASIS'!"&amp;ADDRESS(11,MATCH(R_2!L$10,BASIS!$10:$10,0))&amp;":"&amp;ADDRESS(COUNTA(BASIS_Zeilen)+10,MATCH(R_2!L$10,BASIS!$10:$10,0))))),"")</f>
        <v/>
      </c>
      <c r="M42" s="1" t="str">
        <f t="array" aca="1" ref="M42" ca="1">IF(ISERROR(MATCH(M$10,$B$11:$B42,0)),MIN(IF(INDIRECT("'R_1'!"&amp;ADDRESS(11,MATCH(R_2!$A42,R_1!$10:$10,0))&amp;":"&amp;ADDRESS(COUNTA(BASIS_Zeilen)+10,MATCH(R_2!$A42,R_1!$10:$10,0)))=1,INDIRECT("'BASIS'!"&amp;ADDRESS(11,MATCH(R_2!M$10,BASIS!$10:$10,0))&amp;":"&amp;ADDRESS(COUNTA(BASIS_Zeilen)+10,MATCH(R_2!M$10,BASIS!$10:$10,0))))),"")</f>
        <v/>
      </c>
      <c r="N42" s="1" t="str">
        <f t="array" aca="1" ref="N42" ca="1">IF(ISERROR(MATCH(N$10,$B$11:$B42,0)),MIN(IF(INDIRECT("'R_1'!"&amp;ADDRESS(11,MATCH(R_2!$A42,R_1!$10:$10,0))&amp;":"&amp;ADDRESS(COUNTA(BASIS_Zeilen)+10,MATCH(R_2!$A42,R_1!$10:$10,0)))=1,INDIRECT("'BASIS'!"&amp;ADDRESS(11,MATCH(R_2!N$10,BASIS!$10:$10,0))&amp;":"&amp;ADDRESS(COUNTA(BASIS_Zeilen)+10,MATCH(R_2!N$10,BASIS!$10:$10,0))))),"")</f>
        <v/>
      </c>
      <c r="O42" s="1" t="str">
        <f t="array" aca="1" ref="O42" ca="1">IF(ISERROR(MATCH(O$10,$B$11:$B42,0)),MIN(IF(INDIRECT("'R_1'!"&amp;ADDRESS(11,MATCH(R_2!$A42,R_1!$10:$10,0))&amp;":"&amp;ADDRESS(COUNTA(BASIS_Zeilen)+10,MATCH(R_2!$A42,R_1!$10:$10,0)))=1,INDIRECT("'BASIS'!"&amp;ADDRESS(11,MATCH(R_2!O$10,BASIS!$10:$10,0))&amp;":"&amp;ADDRESS(COUNTA(BASIS_Zeilen)+10,MATCH(R_2!O$10,BASIS!$10:$10,0))))),"")</f>
        <v/>
      </c>
      <c r="P42" s="1" t="str">
        <f t="array" aca="1" ref="P42" ca="1">IF(ISERROR(MATCH(P$10,$B$11:$B42,0)),MIN(IF(INDIRECT("'R_1'!"&amp;ADDRESS(11,MATCH(R_2!$A42,R_1!$10:$10,0))&amp;":"&amp;ADDRESS(COUNTA(BASIS_Zeilen)+10,MATCH(R_2!$A42,R_1!$10:$10,0)))=1,INDIRECT("'BASIS'!"&amp;ADDRESS(11,MATCH(R_2!P$10,BASIS!$10:$10,0))&amp;":"&amp;ADDRESS(COUNTA(BASIS_Zeilen)+10,MATCH(R_2!P$10,BASIS!$10:$10,0))))),"")</f>
        <v/>
      </c>
      <c r="Q42" s="1" t="str">
        <f t="array" aca="1" ref="Q42" ca="1">IF(ISERROR(MATCH(Q$10,$B$11:$B42,0)),MIN(IF(INDIRECT("'R_1'!"&amp;ADDRESS(11,MATCH(R_2!$A42,R_1!$10:$10,0))&amp;":"&amp;ADDRESS(COUNTA(BASIS_Zeilen)+10,MATCH(R_2!$A42,R_1!$10:$10,0)))=1,INDIRECT("'BASIS'!"&amp;ADDRESS(11,MATCH(R_2!Q$10,BASIS!$10:$10,0))&amp;":"&amp;ADDRESS(COUNTA(BASIS_Zeilen)+10,MATCH(R_2!Q$10,BASIS!$10:$10,0))))),"")</f>
        <v/>
      </c>
      <c r="R42" s="1" t="str">
        <f t="array" aca="1" ref="R42" ca="1">IF(ISERROR(MATCH(R$10,$B$11:$B42,0)),MIN(IF(INDIRECT("'R_1'!"&amp;ADDRESS(11,MATCH(R_2!$A42,R_1!$10:$10,0))&amp;":"&amp;ADDRESS(COUNTA(BASIS_Zeilen)+10,MATCH(R_2!$A42,R_1!$10:$10,0)))=1,INDIRECT("'BASIS'!"&amp;ADDRESS(11,MATCH(R_2!R$10,BASIS!$10:$10,0))&amp;":"&amp;ADDRESS(COUNTA(BASIS_Zeilen)+10,MATCH(R_2!R$10,BASIS!$10:$10,0))))),"")</f>
        <v/>
      </c>
      <c r="S42" s="1" t="str">
        <f t="array" aca="1" ref="S42" ca="1">IF(ISERROR(MATCH(S$10,$B$11:$B42,0)),MIN(IF(INDIRECT("'R_1'!"&amp;ADDRESS(11,MATCH(R_2!$A42,R_1!$10:$10,0))&amp;":"&amp;ADDRESS(COUNTA(BASIS_Zeilen)+10,MATCH(R_2!$A42,R_1!$10:$10,0)))=1,INDIRECT("'BASIS'!"&amp;ADDRESS(11,MATCH(R_2!S$10,BASIS!$10:$10,0))&amp;":"&amp;ADDRESS(COUNTA(BASIS_Zeilen)+10,MATCH(R_2!S$10,BASIS!$10:$10,0))))),"")</f>
        <v/>
      </c>
      <c r="T42" s="1" t="str">
        <f t="array" aca="1" ref="T42" ca="1">IF(ISERROR(MATCH(T$10,$B$11:$B42,0)),MIN(IF(INDIRECT("'R_1'!"&amp;ADDRESS(11,MATCH(R_2!$A42,R_1!$10:$10,0))&amp;":"&amp;ADDRESS(COUNTA(BASIS_Zeilen)+10,MATCH(R_2!$A42,R_1!$10:$10,0)))=1,INDIRECT("'BASIS'!"&amp;ADDRESS(11,MATCH(R_2!T$10,BASIS!$10:$10,0))&amp;":"&amp;ADDRESS(COUNTA(BASIS_Zeilen)+10,MATCH(R_2!T$10,BASIS!$10:$10,0))))),"")</f>
        <v/>
      </c>
      <c r="U42" s="1" t="str">
        <f t="array" aca="1" ref="U42" ca="1">IF(ISERROR(MATCH(U$10,$B$11:$B42,0)),MIN(IF(INDIRECT("'R_1'!"&amp;ADDRESS(11,MATCH(R_2!$A42,R_1!$10:$10,0))&amp;":"&amp;ADDRESS(COUNTA(BASIS_Zeilen)+10,MATCH(R_2!$A42,R_1!$10:$10,0)))=1,INDIRECT("'BASIS'!"&amp;ADDRESS(11,MATCH(R_2!U$10,BASIS!$10:$10,0))&amp;":"&amp;ADDRESS(COUNTA(BASIS_Zeilen)+10,MATCH(R_2!U$10,BASIS!$10:$10,0))))),"")</f>
        <v/>
      </c>
      <c r="V42" s="1" t="str">
        <f t="array" aca="1" ref="V42" ca="1">IF(ISERROR(MATCH(V$10,$B$11:$B42,0)),MIN(IF(INDIRECT("'R_1'!"&amp;ADDRESS(11,MATCH(R_2!$A42,R_1!$10:$10,0))&amp;":"&amp;ADDRESS(COUNTA(BASIS_Zeilen)+10,MATCH(R_2!$A42,R_1!$10:$10,0)))=1,INDIRECT("'BASIS'!"&amp;ADDRESS(11,MATCH(R_2!V$10,BASIS!$10:$10,0))&amp;":"&amp;ADDRESS(COUNTA(BASIS_Zeilen)+10,MATCH(R_2!V$10,BASIS!$10:$10,0))))),"")</f>
        <v/>
      </c>
      <c r="W42" s="1" t="str">
        <f t="array" aca="1" ref="W42" ca="1">IF(ISERROR(MATCH(W$10,$B$11:$B42,0)),MIN(IF(INDIRECT("'R_1'!"&amp;ADDRESS(11,MATCH(R_2!$A42,R_1!$10:$10,0))&amp;":"&amp;ADDRESS(COUNTA(BASIS_Zeilen)+10,MATCH(R_2!$A42,R_1!$10:$10,0)))=1,INDIRECT("'BASIS'!"&amp;ADDRESS(11,MATCH(R_2!W$10,BASIS!$10:$10,0))&amp;":"&amp;ADDRESS(COUNTA(BASIS_Zeilen)+10,MATCH(R_2!W$10,BASIS!$10:$10,0))))),"")</f>
        <v/>
      </c>
      <c r="X42" s="1" t="str">
        <f t="array" aca="1" ref="X42" ca="1">IF(ISERROR(MATCH(X$10,$B$11:$B42,0)),MIN(IF(INDIRECT("'R_1'!"&amp;ADDRESS(11,MATCH(R_2!$A42,R_1!$10:$10,0))&amp;":"&amp;ADDRESS(COUNTA(BASIS_Zeilen)+10,MATCH(R_2!$A42,R_1!$10:$10,0)))=1,INDIRECT("'BASIS'!"&amp;ADDRESS(11,MATCH(R_2!X$10,BASIS!$10:$10,0))&amp;":"&amp;ADDRESS(COUNTA(BASIS_Zeilen)+10,MATCH(R_2!X$10,BASIS!$10:$10,0))))),"")</f>
        <v/>
      </c>
      <c r="Y42" s="1" t="str">
        <f t="array" aca="1" ref="Y42" ca="1">IF(ISERROR(MATCH(Y$10,$B$11:$B42,0)),MIN(IF(INDIRECT("'R_1'!"&amp;ADDRESS(11,MATCH(R_2!$A42,R_1!$10:$10,0))&amp;":"&amp;ADDRESS(COUNTA(BASIS_Zeilen)+10,MATCH(R_2!$A42,R_1!$10:$10,0)))=1,INDIRECT("'BASIS'!"&amp;ADDRESS(11,MATCH(R_2!Y$10,BASIS!$10:$10,0))&amp;":"&amp;ADDRESS(COUNTA(BASIS_Zeilen)+10,MATCH(R_2!Y$10,BASIS!$10:$10,0))))),"")</f>
        <v/>
      </c>
      <c r="Z42" s="1" t="str">
        <f t="array" aca="1" ref="Z42" ca="1">IF(ISERROR(MATCH(Z$10,$B$11:$B42,0)),MIN(IF(INDIRECT("'R_1'!"&amp;ADDRESS(11,MATCH(R_2!$A42,R_1!$10:$10,0))&amp;":"&amp;ADDRESS(COUNTA(BASIS_Zeilen)+10,MATCH(R_2!$A42,R_1!$10:$10,0)))=1,INDIRECT("'BASIS'!"&amp;ADDRESS(11,MATCH(R_2!Z$10,BASIS!$10:$10,0))&amp;":"&amp;ADDRESS(COUNTA(BASIS_Zeilen)+10,MATCH(R_2!Z$10,BASIS!$10:$10,0))))),"")</f>
        <v/>
      </c>
      <c r="AA42" s="1" t="str">
        <f t="array" aca="1" ref="AA42" ca="1">IF(ISERROR(MATCH(AA$10,$B$11:$B42,0)),MIN(IF(INDIRECT("'R_1'!"&amp;ADDRESS(11,MATCH(R_2!$A42,R_1!$10:$10,0))&amp;":"&amp;ADDRESS(COUNTA(BASIS_Zeilen)+10,MATCH(R_2!$A42,R_1!$10:$10,0)))=1,INDIRECT("'BASIS'!"&amp;ADDRESS(11,MATCH(R_2!AA$10,BASIS!$10:$10,0))&amp;":"&amp;ADDRESS(COUNTA(BASIS_Zeilen)+10,MATCH(R_2!AA$10,BASIS!$10:$10,0))))),"")</f>
        <v/>
      </c>
      <c r="AB42" s="1" t="str">
        <f t="array" aca="1" ref="AB42" ca="1">IF(ISERROR(MATCH(AB$10,$B$11:$B42,0)),MIN(IF(INDIRECT("'R_1'!"&amp;ADDRESS(11,MATCH(R_2!$A42,R_1!$10:$10,0))&amp;":"&amp;ADDRESS(COUNTA(BASIS_Zeilen)+10,MATCH(R_2!$A42,R_1!$10:$10,0)))=1,INDIRECT("'BASIS'!"&amp;ADDRESS(11,MATCH(R_2!AB$10,BASIS!$10:$10,0))&amp;":"&amp;ADDRESS(COUNTA(BASIS_Zeilen)+10,MATCH(R_2!AB$10,BASIS!$10:$10,0))))),"")</f>
        <v/>
      </c>
      <c r="AC42" s="1" t="str">
        <f t="array" aca="1" ref="AC42" ca="1">IF(ISERROR(MATCH(AC$10,$B$11:$B42,0)),MIN(IF(INDIRECT("'R_1'!"&amp;ADDRESS(11,MATCH(R_2!$A42,R_1!$10:$10,0))&amp;":"&amp;ADDRESS(COUNTA(BASIS_Zeilen)+10,MATCH(R_2!$A42,R_1!$10:$10,0)))=1,INDIRECT("'BASIS'!"&amp;ADDRESS(11,MATCH(R_2!AC$10,BASIS!$10:$10,0))&amp;":"&amp;ADDRESS(COUNTA(BASIS_Zeilen)+10,MATCH(R_2!AC$10,BASIS!$10:$10,0))))),"")</f>
        <v/>
      </c>
      <c r="AD42" s="1">
        <f t="array" aca="1" ref="AD42" ca="1">IF(ISERROR(MATCH(AD$10,$B$11:$B42,0)),MIN(IF(INDIRECT("'R_1'!"&amp;ADDRESS(11,MATCH(R_2!$A42,R_1!$10:$10,0))&amp;":"&amp;ADDRESS(COUNTA(BASIS_Zeilen)+10,MATCH(R_2!$A42,R_1!$10:$10,0)))=1,INDIRECT("'BASIS'!"&amp;ADDRESS(11,MATCH(R_2!AD$10,BASIS!$10:$10,0))&amp;":"&amp;ADDRESS(COUNTA(BASIS_Zeilen)+10,MATCH(R_2!AD$10,BASIS!$10:$10,0))))),"")</f>
        <v>103</v>
      </c>
      <c r="AE42" s="1" t="str">
        <f t="array" aca="1" ref="AE42" ca="1">IF(ISERROR(MATCH(AE$10,$B$11:$B42,0)),MIN(IF(INDIRECT("'R_1'!"&amp;ADDRESS(11,MATCH(R_2!$A42,R_1!$10:$10,0))&amp;":"&amp;ADDRESS(COUNTA(BASIS_Zeilen)+10,MATCH(R_2!$A42,R_1!$10:$10,0)))=1,INDIRECT("'BASIS'!"&amp;ADDRESS(11,MATCH(R_2!AE$10,BASIS!$10:$10,0))&amp;":"&amp;ADDRESS(COUNTA(BASIS_Zeilen)+10,MATCH(R_2!AE$10,BASIS!$10:$10,0))))),"")</f>
        <v/>
      </c>
      <c r="AF42" s="1" t="str">
        <f t="array" aca="1" ref="AF42" ca="1">IF(ISERROR(MATCH(AF$10,$B$11:$B42,0)),MIN(IF(INDIRECT("'R_1'!"&amp;ADDRESS(11,MATCH(R_2!$A42,R_1!$10:$10,0))&amp;":"&amp;ADDRESS(COUNTA(BASIS_Zeilen)+10,MATCH(R_2!$A42,R_1!$10:$10,0)))=1,INDIRECT("'BASIS'!"&amp;ADDRESS(11,MATCH(R_2!AF$10,BASIS!$10:$10,0))&amp;":"&amp;ADDRESS(COUNTA(BASIS_Zeilen)+10,MATCH(R_2!AF$10,BASIS!$10:$10,0))))),"")</f>
        <v/>
      </c>
      <c r="AG42" s="1" t="str">
        <f t="array" aca="1" ref="AG42" ca="1">IF(ISERROR(MATCH(AG$10,$B$11:$B42,0)),MIN(IF(INDIRECT("'R_1'!"&amp;ADDRESS(11,MATCH(R_2!$A42,R_1!$10:$10,0))&amp;":"&amp;ADDRESS(COUNTA(BASIS_Zeilen)+10,MATCH(R_2!$A42,R_1!$10:$10,0)))=1,INDIRECT("'BASIS'!"&amp;ADDRESS(11,MATCH(R_2!AG$10,BASIS!$10:$10,0))&amp;":"&amp;ADDRESS(COUNTA(BASIS_Zeilen)+10,MATCH(R_2!AG$10,BASIS!$10:$10,0))))),"")</f>
        <v/>
      </c>
      <c r="AH42" s="1" t="str">
        <f t="array" aca="1" ref="AH42" ca="1">IF(ISERROR(MATCH(AH$10,$B$11:$B42,0)),MIN(IF(INDIRECT("'R_1'!"&amp;ADDRESS(11,MATCH(R_2!$A42,R_1!$10:$10,0))&amp;":"&amp;ADDRESS(COUNTA(BASIS_Zeilen)+10,MATCH(R_2!$A42,R_1!$10:$10,0)))=1,INDIRECT("'BASIS'!"&amp;ADDRESS(11,MATCH(R_2!AH$10,BASIS!$10:$10,0))&amp;":"&amp;ADDRESS(COUNTA(BASIS_Zeilen)+10,MATCH(R_2!AH$10,BASIS!$10:$10,0))))),"")</f>
        <v/>
      </c>
      <c r="AI42" s="1" t="str">
        <f t="array" aca="1" ref="AI42" ca="1">IF(ISERROR(MATCH(AI$10,$B$11:$B42,0)),MIN(IF(INDIRECT("'R_1'!"&amp;ADDRESS(11,MATCH(R_2!$A42,R_1!$10:$10,0))&amp;":"&amp;ADDRESS(COUNTA(BASIS_Zeilen)+10,MATCH(R_2!$A42,R_1!$10:$10,0)))=1,INDIRECT("'BASIS'!"&amp;ADDRESS(11,MATCH(R_2!AI$10,BASIS!$10:$10,0))&amp;":"&amp;ADDRESS(COUNTA(BASIS_Zeilen)+10,MATCH(R_2!AI$10,BASIS!$10:$10,0))))),"")</f>
        <v/>
      </c>
    </row>
    <row r="43" spans="1:35">
      <c r="A43" s="1">
        <f t="shared" si="1"/>
        <v>33</v>
      </c>
      <c r="B43" s="1" t="str">
        <f t="shared" ca="1" si="2"/>
        <v>Produkt 28</v>
      </c>
      <c r="C43" s="1" t="str">
        <f t="array" aca="1" ref="C43" ca="1">IF(ISERROR(MATCH(C$10,$B$11:$B43,0)),MIN(IF(INDIRECT("'R_1'!"&amp;ADDRESS(11,MATCH(R_2!$A43,R_1!$10:$10,0))&amp;":"&amp;ADDRESS(COUNTA(BASIS_Zeilen)+10,MATCH(R_2!$A43,R_1!$10:$10,0)))=1,INDIRECT("'BASIS'!"&amp;ADDRESS(11,MATCH(R_2!C$10,BASIS!$10:$10,0))&amp;":"&amp;ADDRESS(COUNTA(BASIS_Zeilen)+10,MATCH(R_2!C$10,BASIS!$10:$10,0))))),"")</f>
        <v/>
      </c>
      <c r="D43" s="1" t="str">
        <f t="array" aca="1" ref="D43" ca="1">IF(ISERROR(MATCH(D$10,$B$11:$B43,0)),MIN(IF(INDIRECT("'R_1'!"&amp;ADDRESS(11,MATCH(R_2!$A43,R_1!$10:$10,0))&amp;":"&amp;ADDRESS(COUNTA(BASIS_Zeilen)+10,MATCH(R_2!$A43,R_1!$10:$10,0)))=1,INDIRECT("'BASIS'!"&amp;ADDRESS(11,MATCH(R_2!D$10,BASIS!$10:$10,0))&amp;":"&amp;ADDRESS(COUNTA(BASIS_Zeilen)+10,MATCH(R_2!D$10,BASIS!$10:$10,0))))),"")</f>
        <v/>
      </c>
      <c r="E43" s="1" t="str">
        <f t="array" aca="1" ref="E43" ca="1">IF(ISERROR(MATCH(E$10,$B$11:$B43,0)),MIN(IF(INDIRECT("'R_1'!"&amp;ADDRESS(11,MATCH(R_2!$A43,R_1!$10:$10,0))&amp;":"&amp;ADDRESS(COUNTA(BASIS_Zeilen)+10,MATCH(R_2!$A43,R_1!$10:$10,0)))=1,INDIRECT("'BASIS'!"&amp;ADDRESS(11,MATCH(R_2!E$10,BASIS!$10:$10,0))&amp;":"&amp;ADDRESS(COUNTA(BASIS_Zeilen)+10,MATCH(R_2!E$10,BASIS!$10:$10,0))))),"")</f>
        <v/>
      </c>
      <c r="F43" s="1" t="str">
        <f t="array" aca="1" ref="F43" ca="1">IF(ISERROR(MATCH(F$10,$B$11:$B43,0)),MIN(IF(INDIRECT("'R_1'!"&amp;ADDRESS(11,MATCH(R_2!$A43,R_1!$10:$10,0))&amp;":"&amp;ADDRESS(COUNTA(BASIS_Zeilen)+10,MATCH(R_2!$A43,R_1!$10:$10,0)))=1,INDIRECT("'BASIS'!"&amp;ADDRESS(11,MATCH(R_2!F$10,BASIS!$10:$10,0))&amp;":"&amp;ADDRESS(COUNTA(BASIS_Zeilen)+10,MATCH(R_2!F$10,BASIS!$10:$10,0))))),"")</f>
        <v/>
      </c>
      <c r="G43" s="1" t="str">
        <f t="array" aca="1" ref="G43" ca="1">IF(ISERROR(MATCH(G$10,$B$11:$B43,0)),MIN(IF(INDIRECT("'R_1'!"&amp;ADDRESS(11,MATCH(R_2!$A43,R_1!$10:$10,0))&amp;":"&amp;ADDRESS(COUNTA(BASIS_Zeilen)+10,MATCH(R_2!$A43,R_1!$10:$10,0)))=1,INDIRECT("'BASIS'!"&amp;ADDRESS(11,MATCH(R_2!G$10,BASIS!$10:$10,0))&amp;":"&amp;ADDRESS(COUNTA(BASIS_Zeilen)+10,MATCH(R_2!G$10,BASIS!$10:$10,0))))),"")</f>
        <v/>
      </c>
      <c r="H43" s="1" t="str">
        <f t="array" aca="1" ref="H43" ca="1">IF(ISERROR(MATCH(H$10,$B$11:$B43,0)),MIN(IF(INDIRECT("'R_1'!"&amp;ADDRESS(11,MATCH(R_2!$A43,R_1!$10:$10,0))&amp;":"&amp;ADDRESS(COUNTA(BASIS_Zeilen)+10,MATCH(R_2!$A43,R_1!$10:$10,0)))=1,INDIRECT("'BASIS'!"&amp;ADDRESS(11,MATCH(R_2!H$10,BASIS!$10:$10,0))&amp;":"&amp;ADDRESS(COUNTA(BASIS_Zeilen)+10,MATCH(R_2!H$10,BASIS!$10:$10,0))))),"")</f>
        <v/>
      </c>
      <c r="I43" s="1" t="str">
        <f t="array" aca="1" ref="I43" ca="1">IF(ISERROR(MATCH(I$10,$B$11:$B43,0)),MIN(IF(INDIRECT("'R_1'!"&amp;ADDRESS(11,MATCH(R_2!$A43,R_1!$10:$10,0))&amp;":"&amp;ADDRESS(COUNTA(BASIS_Zeilen)+10,MATCH(R_2!$A43,R_1!$10:$10,0)))=1,INDIRECT("'BASIS'!"&amp;ADDRESS(11,MATCH(R_2!I$10,BASIS!$10:$10,0))&amp;":"&amp;ADDRESS(COUNTA(BASIS_Zeilen)+10,MATCH(R_2!I$10,BASIS!$10:$10,0))))),"")</f>
        <v/>
      </c>
      <c r="J43" s="1" t="str">
        <f t="array" aca="1" ref="J43" ca="1">IF(ISERROR(MATCH(J$10,$B$11:$B43,0)),MIN(IF(INDIRECT("'R_1'!"&amp;ADDRESS(11,MATCH(R_2!$A43,R_1!$10:$10,0))&amp;":"&amp;ADDRESS(COUNTA(BASIS_Zeilen)+10,MATCH(R_2!$A43,R_1!$10:$10,0)))=1,INDIRECT("'BASIS'!"&amp;ADDRESS(11,MATCH(R_2!J$10,BASIS!$10:$10,0))&amp;":"&amp;ADDRESS(COUNTA(BASIS_Zeilen)+10,MATCH(R_2!J$10,BASIS!$10:$10,0))))),"")</f>
        <v/>
      </c>
      <c r="K43" s="1" t="str">
        <f t="array" aca="1" ref="K43" ca="1">IF(ISERROR(MATCH(K$10,$B$11:$B43,0)),MIN(IF(INDIRECT("'R_1'!"&amp;ADDRESS(11,MATCH(R_2!$A43,R_1!$10:$10,0))&amp;":"&amp;ADDRESS(COUNTA(BASIS_Zeilen)+10,MATCH(R_2!$A43,R_1!$10:$10,0)))=1,INDIRECT("'BASIS'!"&amp;ADDRESS(11,MATCH(R_2!K$10,BASIS!$10:$10,0))&amp;":"&amp;ADDRESS(COUNTA(BASIS_Zeilen)+10,MATCH(R_2!K$10,BASIS!$10:$10,0))))),"")</f>
        <v/>
      </c>
      <c r="L43" s="1" t="str">
        <f t="array" aca="1" ref="L43" ca="1">IF(ISERROR(MATCH(L$10,$B$11:$B43,0)),MIN(IF(INDIRECT("'R_1'!"&amp;ADDRESS(11,MATCH(R_2!$A43,R_1!$10:$10,0))&amp;":"&amp;ADDRESS(COUNTA(BASIS_Zeilen)+10,MATCH(R_2!$A43,R_1!$10:$10,0)))=1,INDIRECT("'BASIS'!"&amp;ADDRESS(11,MATCH(R_2!L$10,BASIS!$10:$10,0))&amp;":"&amp;ADDRESS(COUNTA(BASIS_Zeilen)+10,MATCH(R_2!L$10,BASIS!$10:$10,0))))),"")</f>
        <v/>
      </c>
      <c r="M43" s="1" t="str">
        <f t="array" aca="1" ref="M43" ca="1">IF(ISERROR(MATCH(M$10,$B$11:$B43,0)),MIN(IF(INDIRECT("'R_1'!"&amp;ADDRESS(11,MATCH(R_2!$A43,R_1!$10:$10,0))&amp;":"&amp;ADDRESS(COUNTA(BASIS_Zeilen)+10,MATCH(R_2!$A43,R_1!$10:$10,0)))=1,INDIRECT("'BASIS'!"&amp;ADDRESS(11,MATCH(R_2!M$10,BASIS!$10:$10,0))&amp;":"&amp;ADDRESS(COUNTA(BASIS_Zeilen)+10,MATCH(R_2!M$10,BASIS!$10:$10,0))))),"")</f>
        <v/>
      </c>
      <c r="N43" s="1" t="str">
        <f t="array" aca="1" ref="N43" ca="1">IF(ISERROR(MATCH(N$10,$B$11:$B43,0)),MIN(IF(INDIRECT("'R_1'!"&amp;ADDRESS(11,MATCH(R_2!$A43,R_1!$10:$10,0))&amp;":"&amp;ADDRESS(COUNTA(BASIS_Zeilen)+10,MATCH(R_2!$A43,R_1!$10:$10,0)))=1,INDIRECT("'BASIS'!"&amp;ADDRESS(11,MATCH(R_2!N$10,BASIS!$10:$10,0))&amp;":"&amp;ADDRESS(COUNTA(BASIS_Zeilen)+10,MATCH(R_2!N$10,BASIS!$10:$10,0))))),"")</f>
        <v/>
      </c>
      <c r="O43" s="1" t="str">
        <f t="array" aca="1" ref="O43" ca="1">IF(ISERROR(MATCH(O$10,$B$11:$B43,0)),MIN(IF(INDIRECT("'R_1'!"&amp;ADDRESS(11,MATCH(R_2!$A43,R_1!$10:$10,0))&amp;":"&amp;ADDRESS(COUNTA(BASIS_Zeilen)+10,MATCH(R_2!$A43,R_1!$10:$10,0)))=1,INDIRECT("'BASIS'!"&amp;ADDRESS(11,MATCH(R_2!O$10,BASIS!$10:$10,0))&amp;":"&amp;ADDRESS(COUNTA(BASIS_Zeilen)+10,MATCH(R_2!O$10,BASIS!$10:$10,0))))),"")</f>
        <v/>
      </c>
      <c r="P43" s="1" t="str">
        <f t="array" aca="1" ref="P43" ca="1">IF(ISERROR(MATCH(P$10,$B$11:$B43,0)),MIN(IF(INDIRECT("'R_1'!"&amp;ADDRESS(11,MATCH(R_2!$A43,R_1!$10:$10,0))&amp;":"&amp;ADDRESS(COUNTA(BASIS_Zeilen)+10,MATCH(R_2!$A43,R_1!$10:$10,0)))=1,INDIRECT("'BASIS'!"&amp;ADDRESS(11,MATCH(R_2!P$10,BASIS!$10:$10,0))&amp;":"&amp;ADDRESS(COUNTA(BASIS_Zeilen)+10,MATCH(R_2!P$10,BASIS!$10:$10,0))))),"")</f>
        <v/>
      </c>
      <c r="Q43" s="1" t="str">
        <f t="array" aca="1" ref="Q43" ca="1">IF(ISERROR(MATCH(Q$10,$B$11:$B43,0)),MIN(IF(INDIRECT("'R_1'!"&amp;ADDRESS(11,MATCH(R_2!$A43,R_1!$10:$10,0))&amp;":"&amp;ADDRESS(COUNTA(BASIS_Zeilen)+10,MATCH(R_2!$A43,R_1!$10:$10,0)))=1,INDIRECT("'BASIS'!"&amp;ADDRESS(11,MATCH(R_2!Q$10,BASIS!$10:$10,0))&amp;":"&amp;ADDRESS(COUNTA(BASIS_Zeilen)+10,MATCH(R_2!Q$10,BASIS!$10:$10,0))))),"")</f>
        <v/>
      </c>
      <c r="R43" s="1" t="str">
        <f t="array" aca="1" ref="R43" ca="1">IF(ISERROR(MATCH(R$10,$B$11:$B43,0)),MIN(IF(INDIRECT("'R_1'!"&amp;ADDRESS(11,MATCH(R_2!$A43,R_1!$10:$10,0))&amp;":"&amp;ADDRESS(COUNTA(BASIS_Zeilen)+10,MATCH(R_2!$A43,R_1!$10:$10,0)))=1,INDIRECT("'BASIS'!"&amp;ADDRESS(11,MATCH(R_2!R$10,BASIS!$10:$10,0))&amp;":"&amp;ADDRESS(COUNTA(BASIS_Zeilen)+10,MATCH(R_2!R$10,BASIS!$10:$10,0))))),"")</f>
        <v/>
      </c>
      <c r="S43" s="1" t="str">
        <f t="array" aca="1" ref="S43" ca="1">IF(ISERROR(MATCH(S$10,$B$11:$B43,0)),MIN(IF(INDIRECT("'R_1'!"&amp;ADDRESS(11,MATCH(R_2!$A43,R_1!$10:$10,0))&amp;":"&amp;ADDRESS(COUNTA(BASIS_Zeilen)+10,MATCH(R_2!$A43,R_1!$10:$10,0)))=1,INDIRECT("'BASIS'!"&amp;ADDRESS(11,MATCH(R_2!S$10,BASIS!$10:$10,0))&amp;":"&amp;ADDRESS(COUNTA(BASIS_Zeilen)+10,MATCH(R_2!S$10,BASIS!$10:$10,0))))),"")</f>
        <v/>
      </c>
      <c r="T43" s="1" t="str">
        <f t="array" aca="1" ref="T43" ca="1">IF(ISERROR(MATCH(T$10,$B$11:$B43,0)),MIN(IF(INDIRECT("'R_1'!"&amp;ADDRESS(11,MATCH(R_2!$A43,R_1!$10:$10,0))&amp;":"&amp;ADDRESS(COUNTA(BASIS_Zeilen)+10,MATCH(R_2!$A43,R_1!$10:$10,0)))=1,INDIRECT("'BASIS'!"&amp;ADDRESS(11,MATCH(R_2!T$10,BASIS!$10:$10,0))&amp;":"&amp;ADDRESS(COUNTA(BASIS_Zeilen)+10,MATCH(R_2!T$10,BASIS!$10:$10,0))))),"")</f>
        <v/>
      </c>
      <c r="U43" s="1" t="str">
        <f t="array" aca="1" ref="U43" ca="1">IF(ISERROR(MATCH(U$10,$B$11:$B43,0)),MIN(IF(INDIRECT("'R_1'!"&amp;ADDRESS(11,MATCH(R_2!$A43,R_1!$10:$10,0))&amp;":"&amp;ADDRESS(COUNTA(BASIS_Zeilen)+10,MATCH(R_2!$A43,R_1!$10:$10,0)))=1,INDIRECT("'BASIS'!"&amp;ADDRESS(11,MATCH(R_2!U$10,BASIS!$10:$10,0))&amp;":"&amp;ADDRESS(COUNTA(BASIS_Zeilen)+10,MATCH(R_2!U$10,BASIS!$10:$10,0))))),"")</f>
        <v/>
      </c>
      <c r="V43" s="1" t="str">
        <f t="array" aca="1" ref="V43" ca="1">IF(ISERROR(MATCH(V$10,$B$11:$B43,0)),MIN(IF(INDIRECT("'R_1'!"&amp;ADDRESS(11,MATCH(R_2!$A43,R_1!$10:$10,0))&amp;":"&amp;ADDRESS(COUNTA(BASIS_Zeilen)+10,MATCH(R_2!$A43,R_1!$10:$10,0)))=1,INDIRECT("'BASIS'!"&amp;ADDRESS(11,MATCH(R_2!V$10,BASIS!$10:$10,0))&amp;":"&amp;ADDRESS(COUNTA(BASIS_Zeilen)+10,MATCH(R_2!V$10,BASIS!$10:$10,0))))),"")</f>
        <v/>
      </c>
      <c r="W43" s="1" t="str">
        <f t="array" aca="1" ref="W43" ca="1">IF(ISERROR(MATCH(W$10,$B$11:$B43,0)),MIN(IF(INDIRECT("'R_1'!"&amp;ADDRESS(11,MATCH(R_2!$A43,R_1!$10:$10,0))&amp;":"&amp;ADDRESS(COUNTA(BASIS_Zeilen)+10,MATCH(R_2!$A43,R_1!$10:$10,0)))=1,INDIRECT("'BASIS'!"&amp;ADDRESS(11,MATCH(R_2!W$10,BASIS!$10:$10,0))&amp;":"&amp;ADDRESS(COUNTA(BASIS_Zeilen)+10,MATCH(R_2!W$10,BASIS!$10:$10,0))))),"")</f>
        <v/>
      </c>
      <c r="X43" s="1" t="str">
        <f t="array" aca="1" ref="X43" ca="1">IF(ISERROR(MATCH(X$10,$B$11:$B43,0)),MIN(IF(INDIRECT("'R_1'!"&amp;ADDRESS(11,MATCH(R_2!$A43,R_1!$10:$10,0))&amp;":"&amp;ADDRESS(COUNTA(BASIS_Zeilen)+10,MATCH(R_2!$A43,R_1!$10:$10,0)))=1,INDIRECT("'BASIS'!"&amp;ADDRESS(11,MATCH(R_2!X$10,BASIS!$10:$10,0))&amp;":"&amp;ADDRESS(COUNTA(BASIS_Zeilen)+10,MATCH(R_2!X$10,BASIS!$10:$10,0))))),"")</f>
        <v/>
      </c>
      <c r="Y43" s="1" t="str">
        <f t="array" aca="1" ref="Y43" ca="1">IF(ISERROR(MATCH(Y$10,$B$11:$B43,0)),MIN(IF(INDIRECT("'R_1'!"&amp;ADDRESS(11,MATCH(R_2!$A43,R_1!$10:$10,0))&amp;":"&amp;ADDRESS(COUNTA(BASIS_Zeilen)+10,MATCH(R_2!$A43,R_1!$10:$10,0)))=1,INDIRECT("'BASIS'!"&amp;ADDRESS(11,MATCH(R_2!Y$10,BASIS!$10:$10,0))&amp;":"&amp;ADDRESS(COUNTA(BASIS_Zeilen)+10,MATCH(R_2!Y$10,BASIS!$10:$10,0))))),"")</f>
        <v/>
      </c>
      <c r="Z43" s="1" t="str">
        <f t="array" aca="1" ref="Z43" ca="1">IF(ISERROR(MATCH(Z$10,$B$11:$B43,0)),MIN(IF(INDIRECT("'R_1'!"&amp;ADDRESS(11,MATCH(R_2!$A43,R_1!$10:$10,0))&amp;":"&amp;ADDRESS(COUNTA(BASIS_Zeilen)+10,MATCH(R_2!$A43,R_1!$10:$10,0)))=1,INDIRECT("'BASIS'!"&amp;ADDRESS(11,MATCH(R_2!Z$10,BASIS!$10:$10,0))&amp;":"&amp;ADDRESS(COUNTA(BASIS_Zeilen)+10,MATCH(R_2!Z$10,BASIS!$10:$10,0))))),"")</f>
        <v/>
      </c>
      <c r="AA43" s="1" t="str">
        <f t="array" aca="1" ref="AA43" ca="1">IF(ISERROR(MATCH(AA$10,$B$11:$B43,0)),MIN(IF(INDIRECT("'R_1'!"&amp;ADDRESS(11,MATCH(R_2!$A43,R_1!$10:$10,0))&amp;":"&amp;ADDRESS(COUNTA(BASIS_Zeilen)+10,MATCH(R_2!$A43,R_1!$10:$10,0)))=1,INDIRECT("'BASIS'!"&amp;ADDRESS(11,MATCH(R_2!AA$10,BASIS!$10:$10,0))&amp;":"&amp;ADDRESS(COUNTA(BASIS_Zeilen)+10,MATCH(R_2!AA$10,BASIS!$10:$10,0))))),"")</f>
        <v/>
      </c>
      <c r="AB43" s="1" t="str">
        <f t="array" aca="1" ref="AB43" ca="1">IF(ISERROR(MATCH(AB$10,$B$11:$B43,0)),MIN(IF(INDIRECT("'R_1'!"&amp;ADDRESS(11,MATCH(R_2!$A43,R_1!$10:$10,0))&amp;":"&amp;ADDRESS(COUNTA(BASIS_Zeilen)+10,MATCH(R_2!$A43,R_1!$10:$10,0)))=1,INDIRECT("'BASIS'!"&amp;ADDRESS(11,MATCH(R_2!AB$10,BASIS!$10:$10,0))&amp;":"&amp;ADDRESS(COUNTA(BASIS_Zeilen)+10,MATCH(R_2!AB$10,BASIS!$10:$10,0))))),"")</f>
        <v/>
      </c>
      <c r="AC43" s="1" t="str">
        <f t="array" aca="1" ref="AC43" ca="1">IF(ISERROR(MATCH(AC$10,$B$11:$B43,0)),MIN(IF(INDIRECT("'R_1'!"&amp;ADDRESS(11,MATCH(R_2!$A43,R_1!$10:$10,0))&amp;":"&amp;ADDRESS(COUNTA(BASIS_Zeilen)+10,MATCH(R_2!$A43,R_1!$10:$10,0)))=1,INDIRECT("'BASIS'!"&amp;ADDRESS(11,MATCH(R_2!AC$10,BASIS!$10:$10,0))&amp;":"&amp;ADDRESS(COUNTA(BASIS_Zeilen)+10,MATCH(R_2!AC$10,BASIS!$10:$10,0))))),"")</f>
        <v/>
      </c>
      <c r="AD43" s="1" t="str">
        <f t="array" aca="1" ref="AD43" ca="1">IF(ISERROR(MATCH(AD$10,$B$11:$B43,0)),MIN(IF(INDIRECT("'R_1'!"&amp;ADDRESS(11,MATCH(R_2!$A43,R_1!$10:$10,0))&amp;":"&amp;ADDRESS(COUNTA(BASIS_Zeilen)+10,MATCH(R_2!$A43,R_1!$10:$10,0)))=1,INDIRECT("'BASIS'!"&amp;ADDRESS(11,MATCH(R_2!AD$10,BASIS!$10:$10,0))&amp;":"&amp;ADDRESS(COUNTA(BASIS_Zeilen)+10,MATCH(R_2!AD$10,BASIS!$10:$10,0))))),"")</f>
        <v/>
      </c>
      <c r="AE43" s="1" t="str">
        <f t="array" aca="1" ref="AE43" ca="1">IF(ISERROR(MATCH(AE$10,$B$11:$B43,0)),MIN(IF(INDIRECT("'R_1'!"&amp;ADDRESS(11,MATCH(R_2!$A43,R_1!$10:$10,0))&amp;":"&amp;ADDRESS(COUNTA(BASIS_Zeilen)+10,MATCH(R_2!$A43,R_1!$10:$10,0)))=1,INDIRECT("'BASIS'!"&amp;ADDRESS(11,MATCH(R_2!AE$10,BASIS!$10:$10,0))&amp;":"&amp;ADDRESS(COUNTA(BASIS_Zeilen)+10,MATCH(R_2!AE$10,BASIS!$10:$10,0))))),"")</f>
        <v/>
      </c>
      <c r="AF43" s="1" t="str">
        <f t="array" aca="1" ref="AF43" ca="1">IF(ISERROR(MATCH(AF$10,$B$11:$B43,0)),MIN(IF(INDIRECT("'R_1'!"&amp;ADDRESS(11,MATCH(R_2!$A43,R_1!$10:$10,0))&amp;":"&amp;ADDRESS(COUNTA(BASIS_Zeilen)+10,MATCH(R_2!$A43,R_1!$10:$10,0)))=1,INDIRECT("'BASIS'!"&amp;ADDRESS(11,MATCH(R_2!AF$10,BASIS!$10:$10,0))&amp;":"&amp;ADDRESS(COUNTA(BASIS_Zeilen)+10,MATCH(R_2!AF$10,BASIS!$10:$10,0))))),"")</f>
        <v/>
      </c>
      <c r="AG43" s="1" t="str">
        <f t="array" aca="1" ref="AG43" ca="1">IF(ISERROR(MATCH(AG$10,$B$11:$B43,0)),MIN(IF(INDIRECT("'R_1'!"&amp;ADDRESS(11,MATCH(R_2!$A43,R_1!$10:$10,0))&amp;":"&amp;ADDRESS(COUNTA(BASIS_Zeilen)+10,MATCH(R_2!$A43,R_1!$10:$10,0)))=1,INDIRECT("'BASIS'!"&amp;ADDRESS(11,MATCH(R_2!AG$10,BASIS!$10:$10,0))&amp;":"&amp;ADDRESS(COUNTA(BASIS_Zeilen)+10,MATCH(R_2!AG$10,BASIS!$10:$10,0))))),"")</f>
        <v/>
      </c>
      <c r="AH43" s="1" t="str">
        <f t="array" aca="1" ref="AH43" ca="1">IF(ISERROR(MATCH(AH$10,$B$11:$B43,0)),MIN(IF(INDIRECT("'R_1'!"&amp;ADDRESS(11,MATCH(R_2!$A43,R_1!$10:$10,0))&amp;":"&amp;ADDRESS(COUNTA(BASIS_Zeilen)+10,MATCH(R_2!$A43,R_1!$10:$10,0)))=1,INDIRECT("'BASIS'!"&amp;ADDRESS(11,MATCH(R_2!AH$10,BASIS!$10:$10,0))&amp;":"&amp;ADDRESS(COUNTA(BASIS_Zeilen)+10,MATCH(R_2!AH$10,BASIS!$10:$10,0))))),"")</f>
        <v/>
      </c>
      <c r="AI43" s="1" t="str">
        <f t="array" aca="1" ref="AI43" ca="1">IF(ISERROR(MATCH(AI$10,$B$11:$B43,0)),MIN(IF(INDIRECT("'R_1'!"&amp;ADDRESS(11,MATCH(R_2!$A43,R_1!$10:$10,0))&amp;":"&amp;ADDRESS(COUNTA(BASIS_Zeilen)+10,MATCH(R_2!$A43,R_1!$10:$10,0)))=1,INDIRECT("'BASIS'!"&amp;ADDRESS(11,MATCH(R_2!AI$10,BASIS!$10:$10,0))&amp;":"&amp;ADDRESS(COUNTA(BASIS_Zeilen)+10,MATCH(R_2!AI$10,BASIS!$10:$10,0))))),"")</f>
        <v/>
      </c>
    </row>
  </sheetData>
  <sheetCalcPr fullCalcOnLoad="1"/>
  <mergeCells count="2">
    <mergeCell ref="A2:F2"/>
    <mergeCell ref="A1:K1"/>
  </mergeCells>
  <phoneticPr fontId="2" type="noConversion"/>
  <conditionalFormatting sqref="G2">
    <cfRule type="expression" dxfId="28" priority="7" stopIfTrue="1">
      <formula>$G$2=R_2_bis_Zeile_Ist</formula>
    </cfRule>
    <cfRule type="expression" dxfId="27" priority="8" stopIfTrue="1">
      <formula>$G$2&lt;&gt;R_2_bis_Spalte_Ist</formula>
    </cfRule>
  </conditionalFormatting>
  <conditionalFormatting sqref="J2">
    <cfRule type="expression" dxfId="26" priority="10" stopIfTrue="1">
      <formula>$J$2=R_2_bis_Spalte_Ist</formula>
    </cfRule>
    <cfRule type="expression" dxfId="25" priority="11" stopIfTrue="1">
      <formula>$J$2&lt;&gt;R_2_bis_Spalte_Ist</formula>
    </cfRule>
  </conditionalFormatting>
  <conditionalFormatting sqref="A10:XFD10">
    <cfRule type="expression" dxfId="24" priority="13" stopIfTrue="1">
      <formula>COLUMN(A$10)&lt;=COUNTA(Rüstzeitmatrix_ok_Spalten)+2</formula>
    </cfRule>
  </conditionalFormatting>
  <conditionalFormatting sqref="A11:A65536">
    <cfRule type="expression" dxfId="23" priority="4" stopIfTrue="1">
      <formula>ROW($A11)&lt;=R_2_bis_Zeile_Soll</formula>
    </cfRule>
  </conditionalFormatting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J43"/>
  <sheetViews>
    <sheetView workbookViewId="0">
      <pane ySplit="10" topLeftCell="A11" activePane="bottomLeft" state="frozen"/>
      <selection pane="bottomLeft" sqref="A1:I1"/>
    </sheetView>
  </sheetViews>
  <sheetFormatPr baseColWidth="10" defaultRowHeight="12.75"/>
  <cols>
    <col min="1" max="1" width="6.375" style="4" customWidth="1"/>
    <col min="2" max="2" width="11" style="1"/>
    <col min="3" max="3" width="5.5" style="21" customWidth="1"/>
    <col min="4" max="36" width="5.5" style="1" customWidth="1"/>
    <col min="37" max="16384" width="11" style="1"/>
  </cols>
  <sheetData>
    <row r="1" spans="1:36" ht="36" customHeight="1">
      <c r="A1" s="63" t="s">
        <v>70</v>
      </c>
      <c r="B1" s="55"/>
      <c r="C1" s="55"/>
      <c r="D1" s="55"/>
      <c r="E1" s="55"/>
      <c r="F1" s="55"/>
      <c r="G1" s="55"/>
      <c r="H1" s="55"/>
      <c r="I1" s="55"/>
    </row>
    <row r="2" spans="1:36" ht="14.25">
      <c r="A2" s="56" t="s">
        <v>0</v>
      </c>
      <c r="B2" s="57"/>
      <c r="C2" s="57"/>
      <c r="D2" s="57"/>
      <c r="E2" s="57"/>
      <c r="F2" s="18">
        <f ca="1">R_3_bis_Zeile_Soll</f>
        <v>43</v>
      </c>
      <c r="G2" s="61" t="s">
        <v>26</v>
      </c>
      <c r="H2" s="57"/>
      <c r="I2" s="18" t="str">
        <f ca="1">R_3_bis_Spalte_Soll</f>
        <v>AJ</v>
      </c>
    </row>
    <row r="3" spans="1:36" hidden="1">
      <c r="C3" s="1"/>
    </row>
    <row r="4" spans="1:36" hidden="1">
      <c r="C4" s="1"/>
    </row>
    <row r="5" spans="1:36" hidden="1">
      <c r="C5" s="1"/>
    </row>
    <row r="6" spans="1:36" hidden="1">
      <c r="C6" s="1"/>
    </row>
    <row r="7" spans="1:36" ht="13.5" hidden="1" customHeight="1">
      <c r="C7" s="1"/>
    </row>
    <row r="8" spans="1:36" hidden="1">
      <c r="C8" s="1"/>
    </row>
    <row r="9" spans="1:36">
      <c r="C9" s="1"/>
    </row>
    <row r="10" spans="1:36" s="5" customFormat="1" ht="56.25">
      <c r="A10" s="5" t="s">
        <v>2</v>
      </c>
      <c r="B10" s="5" t="s">
        <v>3</v>
      </c>
      <c r="C10" s="5" t="s">
        <v>5</v>
      </c>
      <c r="D10" s="5" t="str">
        <f t="shared" ref="D10:AJ10" ca="1" si="0">INDIRECT("'BASIS'!"&amp;ADDRESS(10,COLUMN(B:B)))</f>
        <v>Produkt 1</v>
      </c>
      <c r="E10" s="5" t="str">
        <f t="shared" ca="1" si="0"/>
        <v>Produkt 2</v>
      </c>
      <c r="F10" s="5" t="str">
        <f t="shared" ca="1" si="0"/>
        <v>Produkt 3</v>
      </c>
      <c r="G10" s="5" t="str">
        <f t="shared" ca="1" si="0"/>
        <v>Produkt 4</v>
      </c>
      <c r="H10" s="5" t="str">
        <f t="shared" ca="1" si="0"/>
        <v>Produkt 5</v>
      </c>
      <c r="I10" s="5" t="str">
        <f t="shared" ca="1" si="0"/>
        <v>Produkt 6</v>
      </c>
      <c r="J10" s="5" t="str">
        <f t="shared" ca="1" si="0"/>
        <v>Produkt 7</v>
      </c>
      <c r="K10" s="5" t="str">
        <f t="shared" ca="1" si="0"/>
        <v>Produkt 8</v>
      </c>
      <c r="L10" s="5" t="str">
        <f t="shared" ca="1" si="0"/>
        <v>Produkt 9</v>
      </c>
      <c r="M10" s="5" t="str">
        <f t="shared" ca="1" si="0"/>
        <v>Produkt 10</v>
      </c>
      <c r="N10" s="5" t="str">
        <f t="shared" ca="1" si="0"/>
        <v>Produkt 11</v>
      </c>
      <c r="O10" s="5" t="str">
        <f t="shared" ca="1" si="0"/>
        <v>Produkt 12</v>
      </c>
      <c r="P10" s="5" t="str">
        <f t="shared" ca="1" si="0"/>
        <v>Produkt 13</v>
      </c>
      <c r="Q10" s="5" t="str">
        <f t="shared" ca="1" si="0"/>
        <v>Produkt 14</v>
      </c>
      <c r="R10" s="5" t="str">
        <f t="shared" ca="1" si="0"/>
        <v>Produkt 15</v>
      </c>
      <c r="S10" s="5" t="str">
        <f t="shared" ca="1" si="0"/>
        <v>Produkt 16</v>
      </c>
      <c r="T10" s="5" t="str">
        <f t="shared" ca="1" si="0"/>
        <v>Produkt 17</v>
      </c>
      <c r="U10" s="5" t="str">
        <f t="shared" ca="1" si="0"/>
        <v>Produkt 18</v>
      </c>
      <c r="V10" s="5" t="str">
        <f t="shared" ca="1" si="0"/>
        <v>Produkt 19</v>
      </c>
      <c r="W10" s="5" t="str">
        <f t="shared" ca="1" si="0"/>
        <v>Produkt 20</v>
      </c>
      <c r="X10" s="5" t="str">
        <f t="shared" ca="1" si="0"/>
        <v>Produkt 21</v>
      </c>
      <c r="Y10" s="5" t="str">
        <f t="shared" ca="1" si="0"/>
        <v>Produkt 22</v>
      </c>
      <c r="Z10" s="5" t="str">
        <f t="shared" ca="1" si="0"/>
        <v>Produkt 23</v>
      </c>
      <c r="AA10" s="5" t="str">
        <f t="shared" ca="1" si="0"/>
        <v>Produkt 24</v>
      </c>
      <c r="AB10" s="5" t="str">
        <f t="shared" ca="1" si="0"/>
        <v>Produkt 25</v>
      </c>
      <c r="AC10" s="5" t="str">
        <f t="shared" ca="1" si="0"/>
        <v>Produkt 26</v>
      </c>
      <c r="AD10" s="5" t="str">
        <f t="shared" ca="1" si="0"/>
        <v>Produkt 27</v>
      </c>
      <c r="AE10" s="5" t="str">
        <f t="shared" ca="1" si="0"/>
        <v>Produkt 28</v>
      </c>
      <c r="AF10" s="5" t="str">
        <f t="shared" ca="1" si="0"/>
        <v>Produkt 29</v>
      </c>
      <c r="AG10" s="5" t="str">
        <f t="shared" ca="1" si="0"/>
        <v>Produkt 30</v>
      </c>
      <c r="AH10" s="5" t="str">
        <f t="shared" ca="1" si="0"/>
        <v>Produkt 31</v>
      </c>
      <c r="AI10" s="5" t="str">
        <f t="shared" ca="1" si="0"/>
        <v>Produkt 32</v>
      </c>
      <c r="AJ10" s="5" t="str">
        <f t="shared" ca="1" si="0"/>
        <v>Produkt 33</v>
      </c>
    </row>
    <row r="11" spans="1:36">
      <c r="A11" s="4">
        <f t="shared" ref="A11:A43" si="1">ROW(1:1)</f>
        <v>1</v>
      </c>
      <c r="B11" s="3" t="str">
        <f>Anfangsprodukt</f>
        <v>Produkt 14</v>
      </c>
      <c r="C11" s="21">
        <f t="shared" ref="C11:C43" ca="1" si="2">MIN(INDIRECT(ADDRESS(ROW(11:11),4)&amp;":"&amp;ADDRESS(ROW(11:11),COUNTA(Rüstzeitmatrix_ok_Spalten)+3)))</f>
        <v>0</v>
      </c>
      <c r="D11" s="1">
        <f ca="1">IF(ISERROR(MATCH(D$10,$B$11:$B11,0)),INDEX(BASIS_Daten,MATCH($B11,BASIS_Zeilen,0),MATCH(D$10,BASIS_Spalten,0))-INDEX(R_2_Daten,MATCH(R_3!$B11,R_2_Zeilen,0),MATCH(R_3!D$10,R_2_Spalten,0)),"")</f>
        <v>680</v>
      </c>
      <c r="E11" s="1">
        <f ca="1">IF(ISERROR(MATCH(E$10,$B$11:$B11,0)),INDEX(BASIS_Daten,MATCH($B11,BASIS_Zeilen,0),MATCH(E$10,BASIS_Spalten,0))-INDEX(R_2_Daten,MATCH(R_3!$B11,R_2_Zeilen,0),MATCH(R_3!E$10,R_2_Spalten,0)),"")</f>
        <v>36</v>
      </c>
      <c r="F11" s="1">
        <f ca="1">IF(ISERROR(MATCH(F$10,$B$11:$B11,0)),INDEX(BASIS_Daten,MATCH($B11,BASIS_Zeilen,0),MATCH(F$10,BASIS_Spalten,0))-INDEX(R_2_Daten,MATCH(R_3!$B11,R_2_Zeilen,0),MATCH(R_3!F$10,R_2_Spalten,0)),"")</f>
        <v>260</v>
      </c>
      <c r="G11" s="1">
        <f ca="1">IF(ISERROR(MATCH(G$10,$B$11:$B11,0)),INDEX(BASIS_Daten,MATCH($B11,BASIS_Zeilen,0),MATCH(G$10,BASIS_Spalten,0))-INDEX(R_2_Daten,MATCH(R_3!$B11,R_2_Zeilen,0),MATCH(R_3!G$10,R_2_Spalten,0)),"")</f>
        <v>595</v>
      </c>
      <c r="H11" s="1">
        <f ca="1">IF(ISERROR(MATCH(H$10,$B$11:$B11,0)),INDEX(BASIS_Daten,MATCH($B11,BASIS_Zeilen,0),MATCH(H$10,BASIS_Spalten,0))-INDEX(R_2_Daten,MATCH(R_3!$B11,R_2_Zeilen,0),MATCH(R_3!H$10,R_2_Spalten,0)),"")</f>
        <v>746</v>
      </c>
      <c r="I11" s="1">
        <f ca="1">IF(ISERROR(MATCH(I$10,$B$11:$B11,0)),INDEX(BASIS_Daten,MATCH($B11,BASIS_Zeilen,0),MATCH(I$10,BASIS_Spalten,0))-INDEX(R_2_Daten,MATCH(R_3!$B11,R_2_Zeilen,0),MATCH(R_3!I$10,R_2_Spalten,0)),"")</f>
        <v>567</v>
      </c>
      <c r="J11" s="1">
        <f ca="1">IF(ISERROR(MATCH(J$10,$B$11:$B11,0)),INDEX(BASIS_Daten,MATCH($B11,BASIS_Zeilen,0),MATCH(J$10,BASIS_Spalten,0))-INDEX(R_2_Daten,MATCH(R_3!$B11,R_2_Zeilen,0),MATCH(R_3!J$10,R_2_Spalten,0)),"")</f>
        <v>448</v>
      </c>
      <c r="K11" s="1">
        <f ca="1">IF(ISERROR(MATCH(K$10,$B$11:$B11,0)),INDEX(BASIS_Daten,MATCH($B11,BASIS_Zeilen,0),MATCH(K$10,BASIS_Spalten,0))-INDEX(R_2_Daten,MATCH(R_3!$B11,R_2_Zeilen,0),MATCH(R_3!K$10,R_2_Spalten,0)),"")</f>
        <v>380</v>
      </c>
      <c r="L11" s="1">
        <f ca="1">IF(ISERROR(MATCH(L$10,$B$11:$B11,0)),INDEX(BASIS_Daten,MATCH($B11,BASIS_Zeilen,0),MATCH(L$10,BASIS_Spalten,0))-INDEX(R_2_Daten,MATCH(R_3!$B11,R_2_Zeilen,0),MATCH(R_3!L$10,R_2_Spalten,0)),"")</f>
        <v>660</v>
      </c>
      <c r="M11" s="1">
        <f ca="1">IF(ISERROR(MATCH(M$10,$B$11:$B11,0)),INDEX(BASIS_Daten,MATCH($B11,BASIS_Zeilen,0),MATCH(M$10,BASIS_Spalten,0))-INDEX(R_2_Daten,MATCH(R_3!$B11,R_2_Zeilen,0),MATCH(R_3!M$10,R_2_Spalten,0)),"")</f>
        <v>407</v>
      </c>
      <c r="N11" s="1">
        <f ca="1">IF(ISERROR(MATCH(N$10,$B$11:$B11,0)),INDEX(BASIS_Daten,MATCH($B11,BASIS_Zeilen,0),MATCH(N$10,BASIS_Spalten,0))-INDEX(R_2_Daten,MATCH(R_3!$B11,R_2_Zeilen,0),MATCH(R_3!N$10,R_2_Spalten,0)),"")</f>
        <v>668</v>
      </c>
      <c r="O11" s="1">
        <f ca="1">IF(ISERROR(MATCH(O$10,$B$11:$B11,0)),INDEX(BASIS_Daten,MATCH($B11,BASIS_Zeilen,0),MATCH(O$10,BASIS_Spalten,0))-INDEX(R_2_Daten,MATCH(R_3!$B11,R_2_Zeilen,0),MATCH(R_3!O$10,R_2_Spalten,0)),"")</f>
        <v>360</v>
      </c>
      <c r="P11" s="1">
        <f ca="1">IF(ISERROR(MATCH(P$10,$B$11:$B11,0)),INDEX(BASIS_Daten,MATCH($B11,BASIS_Zeilen,0),MATCH(P$10,BASIS_Spalten,0))-INDEX(R_2_Daten,MATCH(R_3!$B11,R_2_Zeilen,0),MATCH(R_3!P$10,R_2_Spalten,0)),"")</f>
        <v>382</v>
      </c>
      <c r="Q11" s="1" t="str">
        <f ca="1">IF(ISERROR(MATCH(Q$10,$B$11:$B11,0)),INDEX(BASIS_Daten,MATCH($B11,BASIS_Zeilen,0),MATCH(Q$10,BASIS_Spalten,0))-INDEX(R_2_Daten,MATCH(R_3!$B11,R_2_Zeilen,0),MATCH(R_3!Q$10,R_2_Spalten,0)),"")</f>
        <v/>
      </c>
      <c r="R11" s="1">
        <f ca="1">IF(ISERROR(MATCH(R$10,$B$11:$B11,0)),INDEX(BASIS_Daten,MATCH($B11,BASIS_Zeilen,0),MATCH(R$10,BASIS_Spalten,0))-INDEX(R_2_Daten,MATCH(R_3!$B11,R_2_Zeilen,0),MATCH(R_3!R$10,R_2_Spalten,0)),"")</f>
        <v>784</v>
      </c>
      <c r="S11" s="1">
        <f ca="1">IF(ISERROR(MATCH(S$10,$B$11:$B11,0)),INDEX(BASIS_Daten,MATCH($B11,BASIS_Zeilen,0),MATCH(S$10,BASIS_Spalten,0))-INDEX(R_2_Daten,MATCH(R_3!$B11,R_2_Zeilen,0),MATCH(R_3!S$10,R_2_Spalten,0)),"")</f>
        <v>731</v>
      </c>
      <c r="T11" s="1">
        <f ca="1">IF(ISERROR(MATCH(T$10,$B$11:$B11,0)),INDEX(BASIS_Daten,MATCH($B11,BASIS_Zeilen,0),MATCH(T$10,BASIS_Spalten,0))-INDEX(R_2_Daten,MATCH(R_3!$B11,R_2_Zeilen,0),MATCH(R_3!T$10,R_2_Spalten,0)),"")</f>
        <v>302</v>
      </c>
      <c r="U11" s="1">
        <f ca="1">IF(ISERROR(MATCH(U$10,$B$11:$B11,0)),INDEX(BASIS_Daten,MATCH($B11,BASIS_Zeilen,0),MATCH(U$10,BASIS_Spalten,0))-INDEX(R_2_Daten,MATCH(R_3!$B11,R_2_Zeilen,0),MATCH(R_3!U$10,R_2_Spalten,0)),"")</f>
        <v>469</v>
      </c>
      <c r="V11" s="1">
        <f ca="1">IF(ISERROR(MATCH(V$10,$B$11:$B11,0)),INDEX(BASIS_Daten,MATCH($B11,BASIS_Zeilen,0),MATCH(V$10,BASIS_Spalten,0))-INDEX(R_2_Daten,MATCH(R_3!$B11,R_2_Zeilen,0),MATCH(R_3!V$10,R_2_Spalten,0)),"")</f>
        <v>875</v>
      </c>
      <c r="W11" s="1">
        <f ca="1">IF(ISERROR(MATCH(W$10,$B$11:$B11,0)),INDEX(BASIS_Daten,MATCH($B11,BASIS_Zeilen,0),MATCH(W$10,BASIS_Spalten,0))-INDEX(R_2_Daten,MATCH(R_3!$B11,R_2_Zeilen,0),MATCH(R_3!W$10,R_2_Spalten,0)),"")</f>
        <v>470</v>
      </c>
      <c r="X11" s="1">
        <f ca="1">IF(ISERROR(MATCH(X$10,$B$11:$B11,0)),INDEX(BASIS_Daten,MATCH($B11,BASIS_Zeilen,0),MATCH(X$10,BASIS_Spalten,0))-INDEX(R_2_Daten,MATCH(R_3!$B11,R_2_Zeilen,0),MATCH(R_3!X$10,R_2_Spalten,0)),"")</f>
        <v>615</v>
      </c>
      <c r="Y11" s="1">
        <f ca="1">IF(ISERROR(MATCH(Y$10,$B$11:$B11,0)),INDEX(BASIS_Daten,MATCH($B11,BASIS_Zeilen,0),MATCH(Y$10,BASIS_Spalten,0))-INDEX(R_2_Daten,MATCH(R_3!$B11,R_2_Zeilen,0),MATCH(R_3!Y$10,R_2_Spalten,0)),"")</f>
        <v>405</v>
      </c>
      <c r="Z11" s="1">
        <f ca="1">IF(ISERROR(MATCH(Z$10,$B$11:$B11,0)),INDEX(BASIS_Daten,MATCH($B11,BASIS_Zeilen,0),MATCH(Z$10,BASIS_Spalten,0))-INDEX(R_2_Daten,MATCH(R_3!$B11,R_2_Zeilen,0),MATCH(R_3!Z$10,R_2_Spalten,0)),"")</f>
        <v>0</v>
      </c>
      <c r="AA11" s="1">
        <f ca="1">IF(ISERROR(MATCH(AA$10,$B$11:$B11,0)),INDEX(BASIS_Daten,MATCH($B11,BASIS_Zeilen,0),MATCH(AA$10,BASIS_Spalten,0))-INDEX(R_2_Daten,MATCH(R_3!$B11,R_2_Zeilen,0),MATCH(R_3!AA$10,R_2_Spalten,0)),"")</f>
        <v>507</v>
      </c>
      <c r="AB11" s="1">
        <f ca="1">IF(ISERROR(MATCH(AB$10,$B$11:$B11,0)),INDEX(BASIS_Daten,MATCH($B11,BASIS_Zeilen,0),MATCH(AB$10,BASIS_Spalten,0))-INDEX(R_2_Daten,MATCH(R_3!$B11,R_2_Zeilen,0),MATCH(R_3!AB$10,R_2_Spalten,0)),"")</f>
        <v>386</v>
      </c>
      <c r="AC11" s="1">
        <f ca="1">IF(ISERROR(MATCH(AC$10,$B$11:$B11,0)),INDEX(BASIS_Daten,MATCH($B11,BASIS_Zeilen,0),MATCH(AC$10,BASIS_Spalten,0))-INDEX(R_2_Daten,MATCH(R_3!$B11,R_2_Zeilen,0),MATCH(R_3!AC$10,R_2_Spalten,0)),"")</f>
        <v>28</v>
      </c>
      <c r="AD11" s="1">
        <f ca="1">IF(ISERROR(MATCH(AD$10,$B$11:$B11,0)),INDEX(BASIS_Daten,MATCH($B11,BASIS_Zeilen,0),MATCH(AD$10,BASIS_Spalten,0))-INDEX(R_2_Daten,MATCH(R_3!$B11,R_2_Zeilen,0),MATCH(R_3!AD$10,R_2_Spalten,0)),"")</f>
        <v>703</v>
      </c>
      <c r="AE11" s="1">
        <f ca="1">IF(ISERROR(MATCH(AE$10,$B$11:$B11,0)),INDEX(BASIS_Daten,MATCH($B11,BASIS_Zeilen,0),MATCH(AE$10,BASIS_Spalten,0))-INDEX(R_2_Daten,MATCH(R_3!$B11,R_2_Zeilen,0),MATCH(R_3!AE$10,R_2_Spalten,0)),"")</f>
        <v>710</v>
      </c>
      <c r="AF11" s="1">
        <f ca="1">IF(ISERROR(MATCH(AF$10,$B$11:$B11,0)),INDEX(BASIS_Daten,MATCH($B11,BASIS_Zeilen,0),MATCH(AF$10,BASIS_Spalten,0))-INDEX(R_2_Daten,MATCH(R_3!$B11,R_2_Zeilen,0),MATCH(R_3!AF$10,R_2_Spalten,0)),"")</f>
        <v>193</v>
      </c>
      <c r="AG11" s="1">
        <f ca="1">IF(ISERROR(MATCH(AG$10,$B$11:$B11,0)),INDEX(BASIS_Daten,MATCH($B11,BASIS_Zeilen,0),MATCH(AG$10,BASIS_Spalten,0))-INDEX(R_2_Daten,MATCH(R_3!$B11,R_2_Zeilen,0),MATCH(R_3!AG$10,R_2_Spalten,0)),"")</f>
        <v>695</v>
      </c>
      <c r="AH11" s="1">
        <f ca="1">IF(ISERROR(MATCH(AH$10,$B$11:$B11,0)),INDEX(BASIS_Daten,MATCH($B11,BASIS_Zeilen,0),MATCH(AH$10,BASIS_Spalten,0))-INDEX(R_2_Daten,MATCH(R_3!$B11,R_2_Zeilen,0),MATCH(R_3!AH$10,R_2_Spalten,0)),"")</f>
        <v>165</v>
      </c>
      <c r="AI11" s="1">
        <f ca="1">IF(ISERROR(MATCH(AI$10,$B$11:$B11,0)),INDEX(BASIS_Daten,MATCH($B11,BASIS_Zeilen,0),MATCH(AI$10,BASIS_Spalten,0))-INDEX(R_2_Daten,MATCH(R_3!$B11,R_2_Zeilen,0),MATCH(R_3!AI$10,R_2_Spalten,0)),"")</f>
        <v>90</v>
      </c>
      <c r="AJ11" s="1">
        <f ca="1">IF(ISERROR(MATCH(AJ$10,$B$11:$B11,0)),INDEX(BASIS_Daten,MATCH($B11,BASIS_Zeilen,0),MATCH(AJ$10,BASIS_Spalten,0))-INDEX(R_2_Daten,MATCH(R_3!$B11,R_2_Zeilen,0),MATCH(R_3!AJ$10,R_2_Spalten,0)),"")</f>
        <v>763</v>
      </c>
    </row>
    <row r="12" spans="1:36">
      <c r="A12" s="4">
        <f t="shared" si="1"/>
        <v>2</v>
      </c>
      <c r="B12" s="1" t="str">
        <f ca="1">INDEX(R_3_Spalten,1,MATCH($C11,INDIRECT(ADDRESS(ROW(11:11),4)&amp;":"&amp;ADDRESS(ROW(11:11),COUNTA(Rüstzeitmatrix_ok_Spalten)+3)),0))</f>
        <v>Produkt 23</v>
      </c>
      <c r="C12" s="21">
        <f t="shared" ca="1" si="2"/>
        <v>45</v>
      </c>
      <c r="D12" s="1">
        <f ca="1">IF(ISERROR(MATCH(D$10,$B$11:$B12,0)),INDEX(BASIS_Daten,MATCH($B12,BASIS_Zeilen,0),MATCH(D$10,BASIS_Spalten,0))-INDEX(R_2_Daten,MATCH(R_3!$B12,R_2_Zeilen,0),MATCH(R_3!D$10,R_2_Spalten,0)),"")</f>
        <v>565</v>
      </c>
      <c r="E12" s="1">
        <f ca="1">IF(ISERROR(MATCH(E$10,$B$11:$B12,0)),INDEX(BASIS_Daten,MATCH($B12,BASIS_Zeilen,0),MATCH(E$10,BASIS_Spalten,0))-INDEX(R_2_Daten,MATCH(R_3!$B12,R_2_Zeilen,0),MATCH(R_3!E$10,R_2_Spalten,0)),"")</f>
        <v>103</v>
      </c>
      <c r="F12" s="1">
        <f ca="1">IF(ISERROR(MATCH(F$10,$B$11:$B12,0)),INDEX(BASIS_Daten,MATCH($B12,BASIS_Zeilen,0),MATCH(F$10,BASIS_Spalten,0))-INDEX(R_2_Daten,MATCH(R_3!$B12,R_2_Zeilen,0),MATCH(R_3!F$10,R_2_Spalten,0)),"")</f>
        <v>298</v>
      </c>
      <c r="G12" s="1">
        <f ca="1">IF(ISERROR(MATCH(G$10,$B$11:$B12,0)),INDEX(BASIS_Daten,MATCH($B12,BASIS_Zeilen,0),MATCH(G$10,BASIS_Spalten,0))-INDEX(R_2_Daten,MATCH(R_3!$B12,R_2_Zeilen,0),MATCH(R_3!G$10,R_2_Spalten,0)),"")</f>
        <v>648</v>
      </c>
      <c r="H12" s="1">
        <f ca="1">IF(ISERROR(MATCH(H$10,$B$11:$B12,0)),INDEX(BASIS_Daten,MATCH($B12,BASIS_Zeilen,0),MATCH(H$10,BASIS_Spalten,0))-INDEX(R_2_Daten,MATCH(R_3!$B12,R_2_Zeilen,0),MATCH(R_3!H$10,R_2_Spalten,0)),"")</f>
        <v>670</v>
      </c>
      <c r="I12" s="1">
        <f ca="1">IF(ISERROR(MATCH(I$10,$B$11:$B12,0)),INDEX(BASIS_Daten,MATCH($B12,BASIS_Zeilen,0),MATCH(I$10,BASIS_Spalten,0))-INDEX(R_2_Daten,MATCH(R_3!$B12,R_2_Zeilen,0),MATCH(R_3!I$10,R_2_Spalten,0)),"")</f>
        <v>620</v>
      </c>
      <c r="J12" s="1">
        <f ca="1">IF(ISERROR(MATCH(J$10,$B$11:$B12,0)),INDEX(BASIS_Daten,MATCH($B12,BASIS_Zeilen,0),MATCH(J$10,BASIS_Spalten,0))-INDEX(R_2_Daten,MATCH(R_3!$B12,R_2_Zeilen,0),MATCH(R_3!J$10,R_2_Spalten,0)),"")</f>
        <v>501</v>
      </c>
      <c r="K12" s="1">
        <f ca="1">IF(ISERROR(MATCH(K$10,$B$11:$B12,0)),INDEX(BASIS_Daten,MATCH($B12,BASIS_Zeilen,0),MATCH(K$10,BASIS_Spalten,0))-INDEX(R_2_Daten,MATCH(R_3!$B12,R_2_Zeilen,0),MATCH(R_3!K$10,R_2_Spalten,0)),"")</f>
        <v>432</v>
      </c>
      <c r="L12" s="1">
        <f ca="1">IF(ISERROR(MATCH(L$10,$B$11:$B12,0)),INDEX(BASIS_Daten,MATCH($B12,BASIS_Zeilen,0),MATCH(L$10,BASIS_Spalten,0))-INDEX(R_2_Daten,MATCH(R_3!$B12,R_2_Zeilen,0),MATCH(R_3!L$10,R_2_Spalten,0)),"")</f>
        <v>580</v>
      </c>
      <c r="M12" s="1">
        <f ca="1">IF(ISERROR(MATCH(M$10,$B$11:$B12,0)),INDEX(BASIS_Daten,MATCH($B12,BASIS_Zeilen,0),MATCH(M$10,BASIS_Spalten,0))-INDEX(R_2_Daten,MATCH(R_3!$B12,R_2_Zeilen,0),MATCH(R_3!M$10,R_2_Spalten,0)),"")</f>
        <v>335</v>
      </c>
      <c r="N12" s="1">
        <f ca="1">IF(ISERROR(MATCH(N$10,$B$11:$B12,0)),INDEX(BASIS_Daten,MATCH($B12,BASIS_Zeilen,0),MATCH(N$10,BASIS_Spalten,0))-INDEX(R_2_Daten,MATCH(R_3!$B12,R_2_Zeilen,0),MATCH(R_3!N$10,R_2_Spalten,0)),"")</f>
        <v>721</v>
      </c>
      <c r="O12" s="1">
        <f ca="1">IF(ISERROR(MATCH(O$10,$B$11:$B12,0)),INDEX(BASIS_Daten,MATCH($B12,BASIS_Zeilen,0),MATCH(O$10,BASIS_Spalten,0))-INDEX(R_2_Daten,MATCH(R_3!$B12,R_2_Zeilen,0),MATCH(R_3!O$10,R_2_Spalten,0)),"")</f>
        <v>45</v>
      </c>
      <c r="P12" s="1">
        <f ca="1">IF(ISERROR(MATCH(P$10,$B$11:$B12,0)),INDEX(BASIS_Daten,MATCH($B12,BASIS_Zeilen,0),MATCH(P$10,BASIS_Spalten,0))-INDEX(R_2_Daten,MATCH(R_3!$B12,R_2_Zeilen,0),MATCH(R_3!P$10,R_2_Spalten,0)),"")</f>
        <v>295</v>
      </c>
      <c r="Q12" s="1" t="str">
        <f ca="1">IF(ISERROR(MATCH(Q$10,$B$11:$B12,0)),INDEX(BASIS_Daten,MATCH($B12,BASIS_Zeilen,0),MATCH(Q$10,BASIS_Spalten,0))-INDEX(R_2_Daten,MATCH(R_3!$B12,R_2_Zeilen,0),MATCH(R_3!Q$10,R_2_Spalten,0)),"")</f>
        <v/>
      </c>
      <c r="R12" s="1">
        <f ca="1">IF(ISERROR(MATCH(R$10,$B$11:$B12,0)),INDEX(BASIS_Daten,MATCH($B12,BASIS_Zeilen,0),MATCH(R$10,BASIS_Spalten,0))-INDEX(R_2_Daten,MATCH(R_3!$B12,R_2_Zeilen,0),MATCH(R_3!R$10,R_2_Spalten,0)),"")</f>
        <v>721</v>
      </c>
      <c r="S12" s="1">
        <f ca="1">IF(ISERROR(MATCH(S$10,$B$11:$B12,0)),INDEX(BASIS_Daten,MATCH($B12,BASIS_Zeilen,0),MATCH(S$10,BASIS_Spalten,0))-INDEX(R_2_Daten,MATCH(R_3!$B12,R_2_Zeilen,0),MATCH(R_3!S$10,R_2_Spalten,0)),"")</f>
        <v>645</v>
      </c>
      <c r="T12" s="1">
        <f ca="1">IF(ISERROR(MATCH(T$10,$B$11:$B12,0)),INDEX(BASIS_Daten,MATCH($B12,BASIS_Zeilen,0),MATCH(T$10,BASIS_Spalten,0))-INDEX(R_2_Daten,MATCH(R_3!$B12,R_2_Zeilen,0),MATCH(R_3!T$10,R_2_Spalten,0)),"")</f>
        <v>215</v>
      </c>
      <c r="U12" s="1">
        <f ca="1">IF(ISERROR(MATCH(U$10,$B$11:$B12,0)),INDEX(BASIS_Daten,MATCH($B12,BASIS_Zeilen,0),MATCH(U$10,BASIS_Spalten,0))-INDEX(R_2_Daten,MATCH(R_3!$B12,R_2_Zeilen,0),MATCH(R_3!U$10,R_2_Spalten,0)),"")</f>
        <v>384</v>
      </c>
      <c r="V12" s="1">
        <f ca="1">IF(ISERROR(MATCH(V$10,$B$11:$B12,0)),INDEX(BASIS_Daten,MATCH($B12,BASIS_Zeilen,0),MATCH(V$10,BASIS_Spalten,0))-INDEX(R_2_Daten,MATCH(R_3!$B12,R_2_Zeilen,0),MATCH(R_3!V$10,R_2_Spalten,0)),"")</f>
        <v>810</v>
      </c>
      <c r="W12" s="1">
        <f ca="1">IF(ISERROR(MATCH(W$10,$B$11:$B12,0)),INDEX(BASIS_Daten,MATCH($B12,BASIS_Zeilen,0),MATCH(W$10,BASIS_Spalten,0))-INDEX(R_2_Daten,MATCH(R_3!$B12,R_2_Zeilen,0),MATCH(R_3!W$10,R_2_Spalten,0)),"")</f>
        <v>391</v>
      </c>
      <c r="X12" s="1">
        <f ca="1">IF(ISERROR(MATCH(X$10,$B$11:$B12,0)),INDEX(BASIS_Daten,MATCH($B12,BASIS_Zeilen,0),MATCH(X$10,BASIS_Spalten,0))-INDEX(R_2_Daten,MATCH(R_3!$B12,R_2_Zeilen,0),MATCH(R_3!X$10,R_2_Spalten,0)),"")</f>
        <v>544</v>
      </c>
      <c r="Y12" s="1">
        <f ca="1">IF(ISERROR(MATCH(Y$10,$B$11:$B12,0)),INDEX(BASIS_Daten,MATCH($B12,BASIS_Zeilen,0),MATCH(Y$10,BASIS_Spalten,0))-INDEX(R_2_Daten,MATCH(R_3!$B12,R_2_Zeilen,0),MATCH(R_3!Y$10,R_2_Spalten,0)),"")</f>
        <v>456</v>
      </c>
      <c r="Z12" s="1" t="str">
        <f ca="1">IF(ISERROR(MATCH(Z$10,$B$11:$B12,0)),INDEX(BASIS_Daten,MATCH($B12,BASIS_Zeilen,0),MATCH(Z$10,BASIS_Spalten,0))-INDEX(R_2_Daten,MATCH(R_3!$B12,R_2_Zeilen,0),MATCH(R_3!Z$10,R_2_Spalten,0)),"")</f>
        <v/>
      </c>
      <c r="AA12" s="1">
        <f ca="1">IF(ISERROR(MATCH(AA$10,$B$11:$B12,0)),INDEX(BASIS_Daten,MATCH($B12,BASIS_Zeilen,0),MATCH(AA$10,BASIS_Spalten,0))-INDEX(R_2_Daten,MATCH(R_3!$B12,R_2_Zeilen,0),MATCH(R_3!AA$10,R_2_Spalten,0)),"")</f>
        <v>619</v>
      </c>
      <c r="AB12" s="1">
        <f ca="1">IF(ISERROR(MATCH(AB$10,$B$11:$B12,0)),INDEX(BASIS_Daten,MATCH($B12,BASIS_Zeilen,0),MATCH(AB$10,BASIS_Spalten,0))-INDEX(R_2_Daten,MATCH(R_3!$B12,R_2_Zeilen,0),MATCH(R_3!AB$10,R_2_Spalten,0)),"")</f>
        <v>305</v>
      </c>
      <c r="AC12" s="1">
        <f ca="1">IF(ISERROR(MATCH(AC$10,$B$11:$B12,0)),INDEX(BASIS_Daten,MATCH($B12,BASIS_Zeilen,0),MATCH(AC$10,BASIS_Spalten,0))-INDEX(R_2_Daten,MATCH(R_3!$B12,R_2_Zeilen,0),MATCH(R_3!AC$10,R_2_Spalten,0)),"")</f>
        <v>133</v>
      </c>
      <c r="AD12" s="1">
        <f ca="1">IF(ISERROR(MATCH(AD$10,$B$11:$B12,0)),INDEX(BASIS_Daten,MATCH($B12,BASIS_Zeilen,0),MATCH(AD$10,BASIS_Spalten,0))-INDEX(R_2_Daten,MATCH(R_3!$B12,R_2_Zeilen,0),MATCH(R_3!AD$10,R_2_Spalten,0)),"")</f>
        <v>623</v>
      </c>
      <c r="AE12" s="1">
        <f ca="1">IF(ISERROR(MATCH(AE$10,$B$11:$B12,0)),INDEX(BASIS_Daten,MATCH($B12,BASIS_Zeilen,0),MATCH(AE$10,BASIS_Spalten,0))-INDEX(R_2_Daten,MATCH(R_3!$B12,R_2_Zeilen,0),MATCH(R_3!AE$10,R_2_Spalten,0)),"")</f>
        <v>776</v>
      </c>
      <c r="AF12" s="1">
        <f ca="1">IF(ISERROR(MATCH(AF$10,$B$11:$B12,0)),INDEX(BASIS_Daten,MATCH($B12,BASIS_Zeilen,0),MATCH(AF$10,BASIS_Spalten,0))-INDEX(R_2_Daten,MATCH(R_3!$B12,R_2_Zeilen,0),MATCH(R_3!AF$10,R_2_Spalten,0)),"")</f>
        <v>227</v>
      </c>
      <c r="AG12" s="1">
        <f ca="1">IF(ISERROR(MATCH(AG$10,$B$11:$B12,0)),INDEX(BASIS_Daten,MATCH($B12,BASIS_Zeilen,0),MATCH(AG$10,BASIS_Spalten,0))-INDEX(R_2_Daten,MATCH(R_3!$B12,R_2_Zeilen,0),MATCH(R_3!AG$10,R_2_Spalten,0)),"")</f>
        <v>673</v>
      </c>
      <c r="AH12" s="1">
        <f ca="1">IF(ISERROR(MATCH(AH$10,$B$11:$B12,0)),INDEX(BASIS_Daten,MATCH($B12,BASIS_Zeilen,0),MATCH(AH$10,BASIS_Spalten,0))-INDEX(R_2_Daten,MATCH(R_3!$B12,R_2_Zeilen,0),MATCH(R_3!AH$10,R_2_Spalten,0)),"")</f>
        <v>236</v>
      </c>
      <c r="AI12" s="1">
        <f ca="1">IF(ISERROR(MATCH(AI$10,$B$11:$B12,0)),INDEX(BASIS_Daten,MATCH($B12,BASIS_Zeilen,0),MATCH(AI$10,BASIS_Spalten,0))-INDEX(R_2_Daten,MATCH(R_3!$B12,R_2_Zeilen,0),MATCH(R_3!AI$10,R_2_Spalten,0)),"")</f>
        <v>205</v>
      </c>
      <c r="AJ12" s="1">
        <f ca="1">IF(ISERROR(MATCH(AJ$10,$B$11:$B12,0)),INDEX(BASIS_Daten,MATCH($B12,BASIS_Zeilen,0),MATCH(AJ$10,BASIS_Spalten,0))-INDEX(R_2_Daten,MATCH(R_3!$B12,R_2_Zeilen,0),MATCH(R_3!AJ$10,R_2_Spalten,0)),"")</f>
        <v>829</v>
      </c>
    </row>
    <row r="13" spans="1:36">
      <c r="A13" s="4">
        <f t="shared" si="1"/>
        <v>3</v>
      </c>
      <c r="B13" s="1" t="str">
        <f ca="1">INDEX(R_3_Spalten,1,MATCH($C12,INDIRECT(ADDRESS(ROW(12:12),4)&amp;":"&amp;ADDRESS(ROW(12:12),COUNTA(Rüstzeitmatrix_ok_Spalten)+3)),0))</f>
        <v>Produkt 12</v>
      </c>
      <c r="C13" s="21">
        <f t="shared" ca="1" si="2"/>
        <v>72</v>
      </c>
      <c r="D13" s="1">
        <f ca="1">IF(ISERROR(MATCH(D$10,$B$11:$B13,0)),INDEX(BASIS_Daten,MATCH($B13,BASIS_Zeilen,0),MATCH(D$10,BASIS_Spalten,0))-INDEX(R_2_Daten,MATCH(R_3!$B13,R_2_Zeilen,0),MATCH(R_3!D$10,R_2_Spalten,0)),"")</f>
        <v>406</v>
      </c>
      <c r="E13" s="1">
        <f ca="1">IF(ISERROR(MATCH(E$10,$B$11:$B13,0)),INDEX(BASIS_Daten,MATCH($B13,BASIS_Zeilen,0),MATCH(E$10,BASIS_Spalten,0))-INDEX(R_2_Daten,MATCH(R_3!$B13,R_2_Zeilen,0),MATCH(R_3!E$10,R_2_Spalten,0)),"")</f>
        <v>259</v>
      </c>
      <c r="F13" s="1">
        <f ca="1">IF(ISERROR(MATCH(F$10,$B$11:$B13,0)),INDEX(BASIS_Daten,MATCH($B13,BASIS_Zeilen,0),MATCH(F$10,BASIS_Spalten,0))-INDEX(R_2_Daten,MATCH(R_3!$B13,R_2_Zeilen,0),MATCH(R_3!F$10,R_2_Spalten,0)),"")</f>
        <v>383</v>
      </c>
      <c r="G13" s="1">
        <f ca="1">IF(ISERROR(MATCH(G$10,$B$11:$B13,0)),INDEX(BASIS_Daten,MATCH($B13,BASIS_Zeilen,0),MATCH(G$10,BASIS_Spalten,0))-INDEX(R_2_Daten,MATCH(R_3!$B13,R_2_Zeilen,0),MATCH(R_3!G$10,R_2_Spalten,0)),"")</f>
        <v>709</v>
      </c>
      <c r="H13" s="1">
        <f ca="1">IF(ISERROR(MATCH(H$10,$B$11:$B13,0)),INDEX(BASIS_Daten,MATCH($B13,BASIS_Zeilen,0),MATCH(H$10,BASIS_Spalten,0))-INDEX(R_2_Daten,MATCH(R_3!$B13,R_2_Zeilen,0),MATCH(R_3!H$10,R_2_Spalten,0)),"")</f>
        <v>612</v>
      </c>
      <c r="I13" s="1">
        <f ca="1">IF(ISERROR(MATCH(I$10,$B$11:$B13,0)),INDEX(BASIS_Daten,MATCH($B13,BASIS_Zeilen,0),MATCH(I$10,BASIS_Spalten,0))-INDEX(R_2_Daten,MATCH(R_3!$B13,R_2_Zeilen,0),MATCH(R_3!I$10,R_2_Spalten,0)),"")</f>
        <v>681</v>
      </c>
      <c r="J13" s="1">
        <f ca="1">IF(ISERROR(MATCH(J$10,$B$11:$B13,0)),INDEX(BASIS_Daten,MATCH($B13,BASIS_Zeilen,0),MATCH(J$10,BASIS_Spalten,0))-INDEX(R_2_Daten,MATCH(R_3!$B13,R_2_Zeilen,0),MATCH(R_3!J$10,R_2_Spalten,0)),"")</f>
        <v>562</v>
      </c>
      <c r="K13" s="1">
        <f ca="1">IF(ISERROR(MATCH(K$10,$B$11:$B13,0)),INDEX(BASIS_Daten,MATCH($B13,BASIS_Zeilen,0),MATCH(K$10,BASIS_Spalten,0))-INDEX(R_2_Daten,MATCH(R_3!$B13,R_2_Zeilen,0),MATCH(R_3!K$10,R_2_Spalten,0)),"")</f>
        <v>398</v>
      </c>
      <c r="L13" s="1">
        <f ca="1">IF(ISERROR(MATCH(L$10,$B$11:$B13,0)),INDEX(BASIS_Daten,MATCH($B13,BASIS_Zeilen,0),MATCH(L$10,BASIS_Spalten,0))-INDEX(R_2_Daten,MATCH(R_3!$B13,R_2_Zeilen,0),MATCH(R_3!L$10,R_2_Spalten,0)),"")</f>
        <v>449</v>
      </c>
      <c r="M13" s="1">
        <f ca="1">IF(ISERROR(MATCH(M$10,$B$11:$B13,0)),INDEX(BASIS_Daten,MATCH($B13,BASIS_Zeilen,0),MATCH(M$10,BASIS_Spalten,0))-INDEX(R_2_Daten,MATCH(R_3!$B13,R_2_Zeilen,0),MATCH(R_3!M$10,R_2_Spalten,0)),"")</f>
        <v>167</v>
      </c>
      <c r="N13" s="1">
        <f ca="1">IF(ISERROR(MATCH(N$10,$B$11:$B13,0)),INDEX(BASIS_Daten,MATCH($B13,BASIS_Zeilen,0),MATCH(N$10,BASIS_Spalten,0))-INDEX(R_2_Daten,MATCH(R_3!$B13,R_2_Zeilen,0),MATCH(R_3!N$10,R_2_Spalten,0)),"")</f>
        <v>782</v>
      </c>
      <c r="O13" s="1" t="str">
        <f ca="1">IF(ISERROR(MATCH(O$10,$B$11:$B13,0)),INDEX(BASIS_Daten,MATCH($B13,BASIS_Zeilen,0),MATCH(O$10,BASIS_Spalten,0))-INDEX(R_2_Daten,MATCH(R_3!$B13,R_2_Zeilen,0),MATCH(R_3!O$10,R_2_Spalten,0)),"")</f>
        <v/>
      </c>
      <c r="P13" s="1">
        <f ca="1">IF(ISERROR(MATCH(P$10,$B$11:$B13,0)),INDEX(BASIS_Daten,MATCH($B13,BASIS_Zeilen,0),MATCH(P$10,BASIS_Spalten,0))-INDEX(R_2_Daten,MATCH(R_3!$B13,R_2_Zeilen,0),MATCH(R_3!P$10,R_2_Spalten,0)),"")</f>
        <v>262</v>
      </c>
      <c r="Q13" s="1" t="str">
        <f ca="1">IF(ISERROR(MATCH(Q$10,$B$11:$B13,0)),INDEX(BASIS_Daten,MATCH($B13,BASIS_Zeilen,0),MATCH(Q$10,BASIS_Spalten,0))-INDEX(R_2_Daten,MATCH(R_3!$B13,R_2_Zeilen,0),MATCH(R_3!Q$10,R_2_Spalten,0)),"")</f>
        <v/>
      </c>
      <c r="R13" s="1">
        <f ca="1">IF(ISERROR(MATCH(R$10,$B$11:$B13,0)),INDEX(BASIS_Daten,MATCH($B13,BASIS_Zeilen,0),MATCH(R$10,BASIS_Spalten,0))-INDEX(R_2_Daten,MATCH(R_3!$B13,R_2_Zeilen,0),MATCH(R_3!R$10,R_2_Spalten,0)),"")</f>
        <v>674</v>
      </c>
      <c r="S13" s="1">
        <f ca="1">IF(ISERROR(MATCH(S$10,$B$11:$B13,0)),INDEX(BASIS_Daten,MATCH($B13,BASIS_Zeilen,0),MATCH(S$10,BASIS_Spalten,0))-INDEX(R_2_Daten,MATCH(R_3!$B13,R_2_Zeilen,0),MATCH(R_3!S$10,R_2_Spalten,0)),"")</f>
        <v>613</v>
      </c>
      <c r="T13" s="1">
        <f ca="1">IF(ISERROR(MATCH(T$10,$B$11:$B13,0)),INDEX(BASIS_Daten,MATCH($B13,BASIS_Zeilen,0),MATCH(T$10,BASIS_Spalten,0))-INDEX(R_2_Daten,MATCH(R_3!$B13,R_2_Zeilen,0),MATCH(R_3!T$10,R_2_Spalten,0)),"")</f>
        <v>72</v>
      </c>
      <c r="U13" s="1">
        <f ca="1">IF(ISERROR(MATCH(U$10,$B$11:$B13,0)),INDEX(BASIS_Daten,MATCH($B13,BASIS_Zeilen,0),MATCH(U$10,BASIS_Spalten,0))-INDEX(R_2_Daten,MATCH(R_3!$B13,R_2_Zeilen,0),MATCH(R_3!U$10,R_2_Spalten,0)),"")</f>
        <v>351</v>
      </c>
      <c r="V13" s="1">
        <f ca="1">IF(ISERROR(MATCH(V$10,$B$11:$B13,0)),INDEX(BASIS_Daten,MATCH($B13,BASIS_Zeilen,0),MATCH(V$10,BASIS_Spalten,0))-INDEX(R_2_Daten,MATCH(R_3!$B13,R_2_Zeilen,0),MATCH(R_3!V$10,R_2_Spalten,0)),"")</f>
        <v>767</v>
      </c>
      <c r="W13" s="1">
        <f ca="1">IF(ISERROR(MATCH(W$10,$B$11:$B13,0)),INDEX(BASIS_Daten,MATCH($B13,BASIS_Zeilen,0),MATCH(W$10,BASIS_Spalten,0))-INDEX(R_2_Daten,MATCH(R_3!$B13,R_2_Zeilen,0),MATCH(R_3!W$10,R_2_Spalten,0)),"")</f>
        <v>223</v>
      </c>
      <c r="X13" s="1">
        <f ca="1">IF(ISERROR(MATCH(X$10,$B$11:$B13,0)),INDEX(BASIS_Daten,MATCH($B13,BASIS_Zeilen,0),MATCH(X$10,BASIS_Spalten,0))-INDEX(R_2_Daten,MATCH(R_3!$B13,R_2_Zeilen,0),MATCH(R_3!X$10,R_2_Spalten,0)),"")</f>
        <v>375</v>
      </c>
      <c r="Y13" s="1">
        <f ca="1">IF(ISERROR(MATCH(Y$10,$B$11:$B13,0)),INDEX(BASIS_Daten,MATCH($B13,BASIS_Zeilen,0),MATCH(Y$10,BASIS_Spalten,0))-INDEX(R_2_Daten,MATCH(R_3!$B13,R_2_Zeilen,0),MATCH(R_3!Y$10,R_2_Spalten,0)),"")</f>
        <v>534</v>
      </c>
      <c r="Z13" s="1" t="str">
        <f ca="1">IF(ISERROR(MATCH(Z$10,$B$11:$B13,0)),INDEX(BASIS_Daten,MATCH($B13,BASIS_Zeilen,0),MATCH(Z$10,BASIS_Spalten,0))-INDEX(R_2_Daten,MATCH(R_3!$B13,R_2_Zeilen,0),MATCH(R_3!Z$10,R_2_Spalten,0)),"")</f>
        <v/>
      </c>
      <c r="AA13" s="1">
        <f ca="1">IF(ISERROR(MATCH(AA$10,$B$11:$B13,0)),INDEX(BASIS_Daten,MATCH($B13,BASIS_Zeilen,0),MATCH(AA$10,BASIS_Spalten,0))-INDEX(R_2_Daten,MATCH(R_3!$B13,R_2_Zeilen,0),MATCH(R_3!AA$10,R_2_Spalten,0)),"")</f>
        <v>592</v>
      </c>
      <c r="AB13" s="1">
        <f ca="1">IF(ISERROR(MATCH(AB$10,$B$11:$B13,0)),INDEX(BASIS_Daten,MATCH($B13,BASIS_Zeilen,0),MATCH(AB$10,BASIS_Spalten,0))-INDEX(R_2_Daten,MATCH(R_3!$B13,R_2_Zeilen,0),MATCH(R_3!AB$10,R_2_Spalten,0)),"")</f>
        <v>137</v>
      </c>
      <c r="AC13" s="1">
        <f ca="1">IF(ISERROR(MATCH(AC$10,$B$11:$B13,0)),INDEX(BASIS_Daten,MATCH($B13,BASIS_Zeilen,0),MATCH(AC$10,BASIS_Spalten,0))-INDEX(R_2_Daten,MATCH(R_3!$B13,R_2_Zeilen,0),MATCH(R_3!AC$10,R_2_Spalten,0)),"")</f>
        <v>339</v>
      </c>
      <c r="AD13" s="1">
        <f ca="1">IF(ISERROR(MATCH(AD$10,$B$11:$B13,0)),INDEX(BASIS_Daten,MATCH($B13,BASIS_Zeilen,0),MATCH(AD$10,BASIS_Spalten,0))-INDEX(R_2_Daten,MATCH(R_3!$B13,R_2_Zeilen,0),MATCH(R_3!AD$10,R_2_Spalten,0)),"")</f>
        <v>488</v>
      </c>
      <c r="AE13" s="1">
        <f ca="1">IF(ISERROR(MATCH(AE$10,$B$11:$B13,0)),INDEX(BASIS_Daten,MATCH($B13,BASIS_Zeilen,0),MATCH(AE$10,BASIS_Spalten,0))-INDEX(R_2_Daten,MATCH(R_3!$B13,R_2_Zeilen,0),MATCH(R_3!AE$10,R_2_Spalten,0)),"")</f>
        <v>839</v>
      </c>
      <c r="AF13" s="1">
        <f ca="1">IF(ISERROR(MATCH(AF$10,$B$11:$B13,0)),INDEX(BASIS_Daten,MATCH($B13,BASIS_Zeilen,0),MATCH(AF$10,BASIS_Spalten,0))-INDEX(R_2_Daten,MATCH(R_3!$B13,R_2_Zeilen,0),MATCH(R_3!AF$10,R_2_Spalten,0)),"")</f>
        <v>304</v>
      </c>
      <c r="AG13" s="1">
        <f ca="1">IF(ISERROR(MATCH(AG$10,$B$11:$B13,0)),INDEX(BASIS_Daten,MATCH($B13,BASIS_Zeilen,0),MATCH(AG$10,BASIS_Spalten,0))-INDEX(R_2_Daten,MATCH(R_3!$B13,R_2_Zeilen,0),MATCH(R_3!AG$10,R_2_Spalten,0)),"")</f>
        <v>496</v>
      </c>
      <c r="AH13" s="1">
        <f ca="1">IF(ISERROR(MATCH(AH$10,$B$11:$B13,0)),INDEX(BASIS_Daten,MATCH($B13,BASIS_Zeilen,0),MATCH(AH$10,BASIS_Spalten,0))-INDEX(R_2_Daten,MATCH(R_3!$B13,R_2_Zeilen,0),MATCH(R_3!AH$10,R_2_Spalten,0)),"")</f>
        <v>352</v>
      </c>
      <c r="AI13" s="1">
        <f ca="1">IF(ISERROR(MATCH(AI$10,$B$11:$B13,0)),INDEX(BASIS_Daten,MATCH($B13,BASIS_Zeilen,0),MATCH(AI$10,BASIS_Spalten,0))-INDEX(R_2_Daten,MATCH(R_3!$B13,R_2_Zeilen,0),MATCH(R_3!AI$10,R_2_Spalten,0)),"")</f>
        <v>375</v>
      </c>
      <c r="AJ13" s="1">
        <f ca="1">IF(ISERROR(MATCH(AJ$10,$B$11:$B13,0)),INDEX(BASIS_Daten,MATCH($B13,BASIS_Zeilen,0),MATCH(AJ$10,BASIS_Spalten,0))-INDEX(R_2_Daten,MATCH(R_3!$B13,R_2_Zeilen,0),MATCH(R_3!AJ$10,R_2_Spalten,0)),"")</f>
        <v>832</v>
      </c>
    </row>
    <row r="14" spans="1:36">
      <c r="A14" s="4">
        <f t="shared" si="1"/>
        <v>4</v>
      </c>
      <c r="B14" s="1" t="str">
        <f ca="1">INDEX(R_3_Spalten,1,MATCH($C13,INDIRECT(ADDRESS(ROW(13:13),4)&amp;":"&amp;ADDRESS(ROW(13:13),COUNTA(Rüstzeitmatrix_ok_Spalten)+3)),0))</f>
        <v>Produkt 17</v>
      </c>
      <c r="C14" s="21">
        <f t="shared" ca="1" si="2"/>
        <v>0</v>
      </c>
      <c r="D14" s="1">
        <f ca="1">IF(ISERROR(MATCH(D$10,$B$11:$B14,0)),INDEX(BASIS_Daten,MATCH($B14,BASIS_Zeilen,0),MATCH(D$10,BASIS_Spalten,0))-INDEX(R_2_Daten,MATCH(R_3!$B14,R_2_Zeilen,0),MATCH(R_3!D$10,R_2_Spalten,0)),"")</f>
        <v>285</v>
      </c>
      <c r="E14" s="1">
        <f ca="1">IF(ISERROR(MATCH(E$10,$B$11:$B14,0)),INDEX(BASIS_Daten,MATCH($B14,BASIS_Zeilen,0),MATCH(E$10,BASIS_Spalten,0))-INDEX(R_2_Daten,MATCH(R_3!$B14,R_2_Zeilen,0),MATCH(R_3!E$10,R_2_Spalten,0)),"")</f>
        <v>140</v>
      </c>
      <c r="F14" s="1">
        <f ca="1">IF(ISERROR(MATCH(F$10,$B$11:$B14,0)),INDEX(BASIS_Daten,MATCH($B14,BASIS_Zeilen,0),MATCH(F$10,BASIS_Spalten,0))-INDEX(R_2_Daten,MATCH(R_3!$B14,R_2_Zeilen,0),MATCH(R_3!F$10,R_2_Spalten,0)),"")</f>
        <v>263</v>
      </c>
      <c r="G14" s="1">
        <f ca="1">IF(ISERROR(MATCH(G$10,$B$11:$B14,0)),INDEX(BASIS_Daten,MATCH($B14,BASIS_Zeilen,0),MATCH(G$10,BASIS_Spalten,0))-INDEX(R_2_Daten,MATCH(R_3!$B14,R_2_Zeilen,0),MATCH(R_3!G$10,R_2_Spalten,0)),"")</f>
        <v>579</v>
      </c>
      <c r="H14" s="1">
        <f ca="1">IF(ISERROR(MATCH(H$10,$B$11:$B14,0)),INDEX(BASIS_Daten,MATCH($B14,BASIS_Zeilen,0),MATCH(H$10,BASIS_Spalten,0))-INDEX(R_2_Daten,MATCH(R_3!$B14,R_2_Zeilen,0),MATCH(R_3!H$10,R_2_Spalten,0)),"")</f>
        <v>485</v>
      </c>
      <c r="I14" s="1">
        <f ca="1">IF(ISERROR(MATCH(I$10,$B$11:$B14,0)),INDEX(BASIS_Daten,MATCH($B14,BASIS_Zeilen,0),MATCH(I$10,BASIS_Spalten,0))-INDEX(R_2_Daten,MATCH(R_3!$B14,R_2_Zeilen,0),MATCH(R_3!I$10,R_2_Spalten,0)),"")</f>
        <v>551</v>
      </c>
      <c r="J14" s="1">
        <f ca="1">IF(ISERROR(MATCH(J$10,$B$11:$B14,0)),INDEX(BASIS_Daten,MATCH($B14,BASIS_Zeilen,0),MATCH(J$10,BASIS_Spalten,0))-INDEX(R_2_Daten,MATCH(R_3!$B14,R_2_Zeilen,0),MATCH(R_3!J$10,R_2_Spalten,0)),"")</f>
        <v>432</v>
      </c>
      <c r="K14" s="1">
        <f ca="1">IF(ISERROR(MATCH(K$10,$B$11:$B14,0)),INDEX(BASIS_Daten,MATCH($B14,BASIS_Zeilen,0),MATCH(K$10,BASIS_Spalten,0))-INDEX(R_2_Daten,MATCH(R_3!$B14,R_2_Zeilen,0),MATCH(R_3!K$10,R_2_Spalten,0)),"")</f>
        <v>268</v>
      </c>
      <c r="L14" s="1">
        <f ca="1">IF(ISERROR(MATCH(L$10,$B$11:$B14,0)),INDEX(BASIS_Daten,MATCH($B14,BASIS_Zeilen,0),MATCH(L$10,BASIS_Spalten,0))-INDEX(R_2_Daten,MATCH(R_3!$B14,R_2_Zeilen,0),MATCH(R_3!L$10,R_2_Spalten,0)),"")</f>
        <v>322</v>
      </c>
      <c r="M14" s="1">
        <f ca="1">IF(ISERROR(MATCH(M$10,$B$11:$B14,0)),INDEX(BASIS_Daten,MATCH($B14,BASIS_Zeilen,0),MATCH(M$10,BASIS_Spalten,0))-INDEX(R_2_Daten,MATCH(R_3!$B14,R_2_Zeilen,0),MATCH(R_3!M$10,R_2_Spalten,0)),"")</f>
        <v>40</v>
      </c>
      <c r="N14" s="1">
        <f ca="1">IF(ISERROR(MATCH(N$10,$B$11:$B14,0)),INDEX(BASIS_Daten,MATCH($B14,BASIS_Zeilen,0),MATCH(N$10,BASIS_Spalten,0))-INDEX(R_2_Daten,MATCH(R_3!$B14,R_2_Zeilen,0),MATCH(R_3!N$10,R_2_Spalten,0)),"")</f>
        <v>652</v>
      </c>
      <c r="O14" s="1" t="str">
        <f ca="1">IF(ISERROR(MATCH(O$10,$B$11:$B14,0)),INDEX(BASIS_Daten,MATCH($B14,BASIS_Zeilen,0),MATCH(O$10,BASIS_Spalten,0))-INDEX(R_2_Daten,MATCH(R_3!$B14,R_2_Zeilen,0),MATCH(R_3!O$10,R_2_Spalten,0)),"")</f>
        <v/>
      </c>
      <c r="P14" s="1">
        <f ca="1">IF(ISERROR(MATCH(P$10,$B$11:$B14,0)),INDEX(BASIS_Daten,MATCH($B14,BASIS_Zeilen,0),MATCH(P$10,BASIS_Spalten,0))-INDEX(R_2_Daten,MATCH(R_3!$B14,R_2_Zeilen,0),MATCH(R_3!P$10,R_2_Spalten,0)),"")</f>
        <v>143</v>
      </c>
      <c r="Q14" s="1" t="str">
        <f ca="1">IF(ISERROR(MATCH(Q$10,$B$11:$B14,0)),INDEX(BASIS_Daten,MATCH($B14,BASIS_Zeilen,0),MATCH(Q$10,BASIS_Spalten,0))-INDEX(R_2_Daten,MATCH(R_3!$B14,R_2_Zeilen,0),MATCH(R_3!Q$10,R_2_Spalten,0)),"")</f>
        <v/>
      </c>
      <c r="R14" s="1">
        <f ca="1">IF(ISERROR(MATCH(R$10,$B$11:$B14,0)),INDEX(BASIS_Daten,MATCH($B14,BASIS_Zeilen,0),MATCH(R$10,BASIS_Spalten,0))-INDEX(R_2_Daten,MATCH(R_3!$B14,R_2_Zeilen,0),MATCH(R_3!R$10,R_2_Spalten,0)),"")</f>
        <v>555</v>
      </c>
      <c r="S14" s="1">
        <f ca="1">IF(ISERROR(MATCH(S$10,$B$11:$B14,0)),INDEX(BASIS_Daten,MATCH($B14,BASIS_Zeilen,0),MATCH(S$10,BASIS_Spalten,0))-INDEX(R_2_Daten,MATCH(R_3!$B14,R_2_Zeilen,0),MATCH(R_3!S$10,R_2_Spalten,0)),"")</f>
        <v>489</v>
      </c>
      <c r="T14" s="1" t="str">
        <f ca="1">IF(ISERROR(MATCH(T$10,$B$11:$B14,0)),INDEX(BASIS_Daten,MATCH($B14,BASIS_Zeilen,0),MATCH(T$10,BASIS_Spalten,0))-INDEX(R_2_Daten,MATCH(R_3!$B14,R_2_Zeilen,0),MATCH(R_3!T$10,R_2_Spalten,0)),"")</f>
        <v/>
      </c>
      <c r="U14" s="1">
        <f ca="1">IF(ISERROR(MATCH(U$10,$B$11:$B14,0)),INDEX(BASIS_Daten,MATCH($B14,BASIS_Zeilen,0),MATCH(U$10,BASIS_Spalten,0))-INDEX(R_2_Daten,MATCH(R_3!$B14,R_2_Zeilen,0),MATCH(R_3!U$10,R_2_Spalten,0)),"")</f>
        <v>224</v>
      </c>
      <c r="V14" s="1">
        <f ca="1">IF(ISERROR(MATCH(V$10,$B$11:$B14,0)),INDEX(BASIS_Daten,MATCH($B14,BASIS_Zeilen,0),MATCH(V$10,BASIS_Spalten,0))-INDEX(R_2_Daten,MATCH(R_3!$B14,R_2_Zeilen,0),MATCH(R_3!V$10,R_2_Spalten,0)),"")</f>
        <v>646</v>
      </c>
      <c r="W14" s="1">
        <f ca="1">IF(ISERROR(MATCH(W$10,$B$11:$B14,0)),INDEX(BASIS_Daten,MATCH($B14,BASIS_Zeilen,0),MATCH(W$10,BASIS_Spalten,0))-INDEX(R_2_Daten,MATCH(R_3!$B14,R_2_Zeilen,0),MATCH(R_3!W$10,R_2_Spalten,0)),"")</f>
        <v>96</v>
      </c>
      <c r="X14" s="1">
        <f ca="1">IF(ISERROR(MATCH(X$10,$B$11:$B14,0)),INDEX(BASIS_Daten,MATCH($B14,BASIS_Zeilen,0),MATCH(X$10,BASIS_Spalten,0))-INDEX(R_2_Daten,MATCH(R_3!$B14,R_2_Zeilen,0),MATCH(R_3!X$10,R_2_Spalten,0)),"")</f>
        <v>250</v>
      </c>
      <c r="Y14" s="1">
        <f ca="1">IF(ISERROR(MATCH(Y$10,$B$11:$B14,0)),INDEX(BASIS_Daten,MATCH($B14,BASIS_Zeilen,0),MATCH(Y$10,BASIS_Spalten,0))-INDEX(R_2_Daten,MATCH(R_3!$B14,R_2_Zeilen,0),MATCH(R_3!Y$10,R_2_Spalten,0)),"")</f>
        <v>403</v>
      </c>
      <c r="Z14" s="1" t="str">
        <f ca="1">IF(ISERROR(MATCH(Z$10,$B$11:$B14,0)),INDEX(BASIS_Daten,MATCH($B14,BASIS_Zeilen,0),MATCH(Z$10,BASIS_Spalten,0))-INDEX(R_2_Daten,MATCH(R_3!$B14,R_2_Zeilen,0),MATCH(R_3!Z$10,R_2_Spalten,0)),"")</f>
        <v/>
      </c>
      <c r="AA14" s="1">
        <f ca="1">IF(ISERROR(MATCH(AA$10,$B$11:$B14,0)),INDEX(BASIS_Daten,MATCH($B14,BASIS_Zeilen,0),MATCH(AA$10,BASIS_Spalten,0))-INDEX(R_2_Daten,MATCH(R_3!$B14,R_2_Zeilen,0),MATCH(R_3!AA$10,R_2_Spalten,0)),"")</f>
        <v>468</v>
      </c>
      <c r="AB14" s="1">
        <f ca="1">IF(ISERROR(MATCH(AB$10,$B$11:$B14,0)),INDEX(BASIS_Daten,MATCH($B14,BASIS_Zeilen,0),MATCH(AB$10,BASIS_Spalten,0))-INDEX(R_2_Daten,MATCH(R_3!$B14,R_2_Zeilen,0),MATCH(R_3!AB$10,R_2_Spalten,0)),"")</f>
        <v>0</v>
      </c>
      <c r="AC14" s="1">
        <f ca="1">IF(ISERROR(MATCH(AC$10,$B$11:$B14,0)),INDEX(BASIS_Daten,MATCH($B14,BASIS_Zeilen,0),MATCH(AC$10,BASIS_Spalten,0))-INDEX(R_2_Daten,MATCH(R_3!$B14,R_2_Zeilen,0),MATCH(R_3!AC$10,R_2_Spalten,0)),"")</f>
        <v>209</v>
      </c>
      <c r="AD14" s="1">
        <f ca="1">IF(ISERROR(MATCH(AD$10,$B$11:$B14,0)),INDEX(BASIS_Daten,MATCH($B14,BASIS_Zeilen,0),MATCH(AD$10,BASIS_Spalten,0))-INDEX(R_2_Daten,MATCH(R_3!$B14,R_2_Zeilen,0),MATCH(R_3!AD$10,R_2_Spalten,0)),"")</f>
        <v>361</v>
      </c>
      <c r="AE14" s="1">
        <f ca="1">IF(ISERROR(MATCH(AE$10,$B$11:$B14,0)),INDEX(BASIS_Daten,MATCH($B14,BASIS_Zeilen,0),MATCH(AE$10,BASIS_Spalten,0))-INDEX(R_2_Daten,MATCH(R_3!$B14,R_2_Zeilen,0),MATCH(R_3!AE$10,R_2_Spalten,0)),"")</f>
        <v>712</v>
      </c>
      <c r="AF14" s="1">
        <f ca="1">IF(ISERROR(MATCH(AF$10,$B$11:$B14,0)),INDEX(BASIS_Daten,MATCH($B14,BASIS_Zeilen,0),MATCH(AF$10,BASIS_Spalten,0))-INDEX(R_2_Daten,MATCH(R_3!$B14,R_2_Zeilen,0),MATCH(R_3!AF$10,R_2_Spalten,0)),"")</f>
        <v>179</v>
      </c>
      <c r="AG14" s="1">
        <f ca="1">IF(ISERROR(MATCH(AG$10,$B$11:$B14,0)),INDEX(BASIS_Daten,MATCH($B14,BASIS_Zeilen,0),MATCH(AG$10,BASIS_Spalten,0))-INDEX(R_2_Daten,MATCH(R_3!$B14,R_2_Zeilen,0),MATCH(R_3!AG$10,R_2_Spalten,0)),"")</f>
        <v>369</v>
      </c>
      <c r="AH14" s="1">
        <f ca="1">IF(ISERROR(MATCH(AH$10,$B$11:$B14,0)),INDEX(BASIS_Daten,MATCH($B14,BASIS_Zeilen,0),MATCH(AH$10,BASIS_Spalten,0))-INDEX(R_2_Daten,MATCH(R_3!$B14,R_2_Zeilen,0),MATCH(R_3!AH$10,R_2_Spalten,0)),"")</f>
        <v>331</v>
      </c>
      <c r="AI14" s="1">
        <f ca="1">IF(ISERROR(MATCH(AI$10,$B$11:$B14,0)),INDEX(BASIS_Daten,MATCH($B14,BASIS_Zeilen,0),MATCH(AI$10,BASIS_Spalten,0))-INDEX(R_2_Daten,MATCH(R_3!$B14,R_2_Zeilen,0),MATCH(R_3!AI$10,R_2_Spalten,0)),"")</f>
        <v>248</v>
      </c>
      <c r="AJ14" s="1">
        <f ca="1">IF(ISERROR(MATCH(AJ$10,$B$11:$B14,0)),INDEX(BASIS_Daten,MATCH($B14,BASIS_Zeilen,0),MATCH(AJ$10,BASIS_Spalten,0))-INDEX(R_2_Daten,MATCH(R_3!$B14,R_2_Zeilen,0),MATCH(R_3!AJ$10,R_2_Spalten,0)),"")</f>
        <v>699</v>
      </c>
    </row>
    <row r="15" spans="1:36">
      <c r="A15" s="4">
        <f t="shared" si="1"/>
        <v>5</v>
      </c>
      <c r="B15" s="1" t="str">
        <f ca="1">INDEX(R_3_Spalten,1,MATCH($C14,INDIRECT(ADDRESS(ROW(14:14),4)&amp;":"&amp;ADDRESS(ROW(14:14),COUNTA(Rüstzeitmatrix_ok_Spalten)+3)),0))</f>
        <v>Produkt 25</v>
      </c>
      <c r="C15" s="21">
        <f t="shared" ca="1" si="2"/>
        <v>11</v>
      </c>
      <c r="D15" s="1">
        <f ca="1">IF(ISERROR(MATCH(D$10,$B$11:$B15,0)),INDEX(BASIS_Daten,MATCH($B15,BASIS_Zeilen,0),MATCH(D$10,BASIS_Spalten,0))-INDEX(R_2_Daten,MATCH(R_3!$B15,R_2_Zeilen,0),MATCH(R_3!D$10,R_2_Spalten,0)),"")</f>
        <v>224</v>
      </c>
      <c r="E15" s="1">
        <f ca="1">IF(ISERROR(MATCH(E$10,$B$11:$B15,0)),INDEX(BASIS_Daten,MATCH($B15,BASIS_Zeilen,0),MATCH(E$10,BASIS_Spalten,0))-INDEX(R_2_Daten,MATCH(R_3!$B15,R_2_Zeilen,0),MATCH(R_3!E$10,R_2_Spalten,0)),"")</f>
        <v>216</v>
      </c>
      <c r="F15" s="1">
        <f ca="1">IF(ISERROR(MATCH(F$10,$B$11:$B15,0)),INDEX(BASIS_Daten,MATCH($B15,BASIS_Zeilen,0),MATCH(F$10,BASIS_Spalten,0))-INDEX(R_2_Daten,MATCH(R_3!$B15,R_2_Zeilen,0),MATCH(R_3!F$10,R_2_Spalten,0)),"")</f>
        <v>255</v>
      </c>
      <c r="G15" s="1">
        <f ca="1">IF(ISERROR(MATCH(G$10,$B$11:$B15,0)),INDEX(BASIS_Daten,MATCH($B15,BASIS_Zeilen,0),MATCH(G$10,BASIS_Spalten,0))-INDEX(R_2_Daten,MATCH(R_3!$B15,R_2_Zeilen,0),MATCH(R_3!G$10,R_2_Spalten,0)),"")</f>
        <v>566</v>
      </c>
      <c r="H15" s="1">
        <f ca="1">IF(ISERROR(MATCH(H$10,$B$11:$B15,0)),INDEX(BASIS_Daten,MATCH($B15,BASIS_Zeilen,0),MATCH(H$10,BASIS_Spalten,0))-INDEX(R_2_Daten,MATCH(R_3!$B15,R_2_Zeilen,0),MATCH(R_3!H$10,R_2_Spalten,0)),"")</f>
        <v>431</v>
      </c>
      <c r="I15" s="1">
        <f ca="1">IF(ISERROR(MATCH(I$10,$B$11:$B15,0)),INDEX(BASIS_Daten,MATCH($B15,BASIS_Zeilen,0),MATCH(I$10,BASIS_Spalten,0))-INDEX(R_2_Daten,MATCH(R_3!$B15,R_2_Zeilen,0),MATCH(R_3!I$10,R_2_Spalten,0)),"")</f>
        <v>541</v>
      </c>
      <c r="J15" s="1">
        <f ca="1">IF(ISERROR(MATCH(J$10,$B$11:$B15,0)),INDEX(BASIS_Daten,MATCH($B15,BASIS_Zeilen,0),MATCH(J$10,BASIS_Spalten,0))-INDEX(R_2_Daten,MATCH(R_3!$B15,R_2_Zeilen,0),MATCH(R_3!J$10,R_2_Spalten,0)),"")</f>
        <v>422</v>
      </c>
      <c r="K15" s="1">
        <f ca="1">IF(ISERROR(MATCH(K$10,$B$11:$B15,0)),INDEX(BASIS_Daten,MATCH($B15,BASIS_Zeilen,0),MATCH(K$10,BASIS_Spalten,0))-INDEX(R_2_Daten,MATCH(R_3!$B15,R_2_Zeilen,0),MATCH(R_3!K$10,R_2_Spalten,0)),"")</f>
        <v>204</v>
      </c>
      <c r="L15" s="1">
        <f ca="1">IF(ISERROR(MATCH(L$10,$B$11:$B15,0)),INDEX(BASIS_Daten,MATCH($B15,BASIS_Zeilen,0),MATCH(L$10,BASIS_Spalten,0))-INDEX(R_2_Daten,MATCH(R_3!$B15,R_2_Zeilen,0),MATCH(R_3!L$10,R_2_Spalten,0)),"")</f>
        <v>252</v>
      </c>
      <c r="M15" s="1">
        <f ca="1">IF(ISERROR(MATCH(M$10,$B$11:$B15,0)),INDEX(BASIS_Daten,MATCH($B15,BASIS_Zeilen,0),MATCH(M$10,BASIS_Spalten,0))-INDEX(R_2_Daten,MATCH(R_3!$B15,R_2_Zeilen,0),MATCH(R_3!M$10,R_2_Spalten,0)),"")</f>
        <v>11</v>
      </c>
      <c r="N15" s="1">
        <f ca="1">IF(ISERROR(MATCH(N$10,$B$11:$B15,0)),INDEX(BASIS_Daten,MATCH($B15,BASIS_Zeilen,0),MATCH(N$10,BASIS_Spalten,0))-INDEX(R_2_Daten,MATCH(R_3!$B15,R_2_Zeilen,0),MATCH(R_3!N$10,R_2_Spalten,0)),"")</f>
        <v>639</v>
      </c>
      <c r="O15" s="1" t="str">
        <f ca="1">IF(ISERROR(MATCH(O$10,$B$11:$B15,0)),INDEX(BASIS_Daten,MATCH($B15,BASIS_Zeilen,0),MATCH(O$10,BASIS_Spalten,0))-INDEX(R_2_Daten,MATCH(R_3!$B15,R_2_Zeilen,0),MATCH(R_3!O$10,R_2_Spalten,0)),"")</f>
        <v/>
      </c>
      <c r="P15" s="1">
        <f ca="1">IF(ISERROR(MATCH(P$10,$B$11:$B15,0)),INDEX(BASIS_Daten,MATCH($B15,BASIS_Zeilen,0),MATCH(P$10,BASIS_Spalten,0))-INDEX(R_2_Daten,MATCH(R_3!$B15,R_2_Zeilen,0),MATCH(R_3!P$10,R_2_Spalten,0)),"")</f>
        <v>71</v>
      </c>
      <c r="Q15" s="1" t="str">
        <f ca="1">IF(ISERROR(MATCH(Q$10,$B$11:$B15,0)),INDEX(BASIS_Daten,MATCH($B15,BASIS_Zeilen,0),MATCH(Q$10,BASIS_Spalten,0))-INDEX(R_2_Daten,MATCH(R_3!$B15,R_2_Zeilen,0),MATCH(R_3!Q$10,R_2_Spalten,0)),"")</f>
        <v/>
      </c>
      <c r="R15" s="1">
        <f ca="1">IF(ISERROR(MATCH(R$10,$B$11:$B15,0)),INDEX(BASIS_Daten,MATCH($B15,BASIS_Zeilen,0),MATCH(R$10,BASIS_Spalten,0))-INDEX(R_2_Daten,MATCH(R_3!$B15,R_2_Zeilen,0),MATCH(R_3!R$10,R_2_Spalten,0)),"")</f>
        <v>495</v>
      </c>
      <c r="S15" s="1">
        <f ca="1">IF(ISERROR(MATCH(S$10,$B$11:$B15,0)),INDEX(BASIS_Daten,MATCH($B15,BASIS_Zeilen,0),MATCH(S$10,BASIS_Spalten,0))-INDEX(R_2_Daten,MATCH(R_3!$B15,R_2_Zeilen,0),MATCH(R_3!S$10,R_2_Spalten,0)),"")</f>
        <v>422</v>
      </c>
      <c r="T15" s="1" t="str">
        <f ca="1">IF(ISERROR(MATCH(T$10,$B$11:$B15,0)),INDEX(BASIS_Daten,MATCH($B15,BASIS_Zeilen,0),MATCH(T$10,BASIS_Spalten,0))-INDEX(R_2_Daten,MATCH(R_3!$B15,R_2_Zeilen,0),MATCH(R_3!T$10,R_2_Spalten,0)),"")</f>
        <v/>
      </c>
      <c r="U15" s="1">
        <f ca="1">IF(ISERROR(MATCH(U$10,$B$11:$B15,0)),INDEX(BASIS_Daten,MATCH($B15,BASIS_Zeilen,0),MATCH(U$10,BASIS_Spalten,0))-INDEX(R_2_Daten,MATCH(R_3!$B15,R_2_Zeilen,0),MATCH(R_3!U$10,R_2_Spalten,0)),"")</f>
        <v>159</v>
      </c>
      <c r="V15" s="1">
        <f ca="1">IF(ISERROR(MATCH(V$10,$B$11:$B15,0)),INDEX(BASIS_Daten,MATCH($B15,BASIS_Zeilen,0),MATCH(V$10,BASIS_Spalten,0))-INDEX(R_2_Daten,MATCH(R_3!$B15,R_2_Zeilen,0),MATCH(R_3!V$10,R_2_Spalten,0)),"")</f>
        <v>586</v>
      </c>
      <c r="W15" s="1">
        <f ca="1">IF(ISERROR(MATCH(W$10,$B$11:$B15,0)),INDEX(BASIS_Daten,MATCH($B15,BASIS_Zeilen,0),MATCH(W$10,BASIS_Spalten,0))-INDEX(R_2_Daten,MATCH(R_3!$B15,R_2_Zeilen,0),MATCH(R_3!W$10,R_2_Spalten,0)),"")</f>
        <v>35</v>
      </c>
      <c r="X15" s="1">
        <f ca="1">IF(ISERROR(MATCH(X$10,$B$11:$B15,0)),INDEX(BASIS_Daten,MATCH($B15,BASIS_Zeilen,0),MATCH(X$10,BASIS_Spalten,0))-INDEX(R_2_Daten,MATCH(R_3!$B15,R_2_Zeilen,0),MATCH(R_3!X$10,R_2_Spalten,0)),"")</f>
        <v>187</v>
      </c>
      <c r="Y15" s="1">
        <f ca="1">IF(ISERROR(MATCH(Y$10,$B$11:$B15,0)),INDEX(BASIS_Daten,MATCH($B15,BASIS_Zeilen,0),MATCH(Y$10,BASIS_Spalten,0))-INDEX(R_2_Daten,MATCH(R_3!$B15,R_2_Zeilen,0),MATCH(R_3!Y$10,R_2_Spalten,0)),"")</f>
        <v>389</v>
      </c>
      <c r="Z15" s="1" t="str">
        <f ca="1">IF(ISERROR(MATCH(Z$10,$B$11:$B15,0)),INDEX(BASIS_Daten,MATCH($B15,BASIS_Zeilen,0),MATCH(Z$10,BASIS_Spalten,0))-INDEX(R_2_Daten,MATCH(R_3!$B15,R_2_Zeilen,0),MATCH(R_3!Z$10,R_2_Spalten,0)),"")</f>
        <v/>
      </c>
      <c r="AA15" s="1">
        <f ca="1">IF(ISERROR(MATCH(AA$10,$B$11:$B15,0)),INDEX(BASIS_Daten,MATCH($B15,BASIS_Zeilen,0),MATCH(AA$10,BASIS_Spalten,0))-INDEX(R_2_Daten,MATCH(R_3!$B15,R_2_Zeilen,0),MATCH(R_3!AA$10,R_2_Spalten,0)),"")</f>
        <v>397</v>
      </c>
      <c r="AB15" s="1" t="str">
        <f ca="1">IF(ISERROR(MATCH(AB$10,$B$11:$B15,0)),INDEX(BASIS_Daten,MATCH($B15,BASIS_Zeilen,0),MATCH(AB$10,BASIS_Spalten,0))-INDEX(R_2_Daten,MATCH(R_3!$B15,R_2_Zeilen,0),MATCH(R_3!AB$10,R_2_Spalten,0)),"")</f>
        <v/>
      </c>
      <c r="AC15" s="1">
        <f ca="1">IF(ISERROR(MATCH(AC$10,$B$11:$B15,0)),INDEX(BASIS_Daten,MATCH($B15,BASIS_Zeilen,0),MATCH(AC$10,BASIS_Spalten,0))-INDEX(R_2_Daten,MATCH(R_3!$B15,R_2_Zeilen,0),MATCH(R_3!AC$10,R_2_Spalten,0)),"")</f>
        <v>286</v>
      </c>
      <c r="AD15" s="1">
        <f ca="1">IF(ISERROR(MATCH(AD$10,$B$11:$B15,0)),INDEX(BASIS_Daten,MATCH($B15,BASIS_Zeilen,0),MATCH(AD$10,BASIS_Spalten,0))-INDEX(R_2_Daten,MATCH(R_3!$B15,R_2_Zeilen,0),MATCH(R_3!AD$10,R_2_Spalten,0)),"")</f>
        <v>290</v>
      </c>
      <c r="AE15" s="1">
        <f ca="1">IF(ISERROR(MATCH(AE$10,$B$11:$B15,0)),INDEX(BASIS_Daten,MATCH($B15,BASIS_Zeilen,0),MATCH(AE$10,BASIS_Spalten,0))-INDEX(R_2_Daten,MATCH(R_3!$B15,R_2_Zeilen,0),MATCH(R_3!AE$10,R_2_Spalten,0)),"")</f>
        <v>658</v>
      </c>
      <c r="AF15" s="1">
        <f ca="1">IF(ISERROR(MATCH(AF$10,$B$11:$B15,0)),INDEX(BASIS_Daten,MATCH($B15,BASIS_Zeilen,0),MATCH(AF$10,BASIS_Spalten,0))-INDEX(R_2_Daten,MATCH(R_3!$B15,R_2_Zeilen,0),MATCH(R_3!AF$10,R_2_Spalten,0)),"")</f>
        <v>174</v>
      </c>
      <c r="AG15" s="1">
        <f ca="1">IF(ISERROR(MATCH(AG$10,$B$11:$B15,0)),INDEX(BASIS_Daten,MATCH($B15,BASIS_Zeilen,0),MATCH(AG$10,BASIS_Spalten,0))-INDEX(R_2_Daten,MATCH(R_3!$B15,R_2_Zeilen,0),MATCH(R_3!AG$10,R_2_Spalten,0)),"")</f>
        <v>350</v>
      </c>
      <c r="AH15" s="1">
        <f ca="1">IF(ISERROR(MATCH(AH$10,$B$11:$B15,0)),INDEX(BASIS_Daten,MATCH($B15,BASIS_Zeilen,0),MATCH(AH$10,BASIS_Spalten,0))-INDEX(R_2_Daten,MATCH(R_3!$B15,R_2_Zeilen,0),MATCH(R_3!AH$10,R_2_Spalten,0)),"")</f>
        <v>316</v>
      </c>
      <c r="AI15" s="1">
        <f ca="1">IF(ISERROR(MATCH(AI$10,$B$11:$B15,0)),INDEX(BASIS_Daten,MATCH($B15,BASIS_Zeilen,0),MATCH(AI$10,BASIS_Spalten,0))-INDEX(R_2_Daten,MATCH(R_3!$B15,R_2_Zeilen,0),MATCH(R_3!AI$10,R_2_Spalten,0)),"")</f>
        <v>238</v>
      </c>
      <c r="AJ15" s="1">
        <f ca="1">IF(ISERROR(MATCH(AJ$10,$B$11:$B15,0)),INDEX(BASIS_Daten,MATCH($B15,BASIS_Zeilen,0),MATCH(AJ$10,BASIS_Spalten,0))-INDEX(R_2_Daten,MATCH(R_3!$B15,R_2_Zeilen,0),MATCH(R_3!AJ$10,R_2_Spalten,0)),"")</f>
        <v>628</v>
      </c>
    </row>
    <row r="16" spans="1:36">
      <c r="A16" s="4">
        <f t="shared" si="1"/>
        <v>6</v>
      </c>
      <c r="B16" s="1" t="str">
        <f ca="1">INDEX(R_3_Spalten,1,MATCH($C15,INDIRECT(ADDRESS(ROW(15:15),4)&amp;":"&amp;ADDRESS(ROW(15:15),COUNTA(Rüstzeitmatrix_ok_Spalten)+3)),0))</f>
        <v>Produkt 10</v>
      </c>
      <c r="C16" s="21">
        <f t="shared" ca="1" si="2"/>
        <v>0</v>
      </c>
      <c r="D16" s="1">
        <f ca="1">IF(ISERROR(MATCH(D$10,$B$11:$B16,0)),INDEX(BASIS_Daten,MATCH($B16,BASIS_Zeilen,0),MATCH(D$10,BASIS_Spalten,0))-INDEX(R_2_Daten,MATCH(R_3!$B16,R_2_Zeilen,0),MATCH(R_3!D$10,R_2_Spalten,0)),"")</f>
        <v>180</v>
      </c>
      <c r="E16" s="1">
        <f ca="1">IF(ISERROR(MATCH(E$10,$B$11:$B16,0)),INDEX(BASIS_Daten,MATCH($B16,BASIS_Zeilen,0),MATCH(E$10,BASIS_Spalten,0))-INDEX(R_2_Daten,MATCH(R_3!$B16,R_2_Zeilen,0),MATCH(R_3!E$10,R_2_Spalten,0)),"")</f>
        <v>284</v>
      </c>
      <c r="F16" s="1">
        <f ca="1">IF(ISERROR(MATCH(F$10,$B$11:$B16,0)),INDEX(BASIS_Daten,MATCH($B16,BASIS_Zeilen,0),MATCH(F$10,BASIS_Spalten,0))-INDEX(R_2_Daten,MATCH(R_3!$B16,R_2_Zeilen,0),MATCH(R_3!F$10,R_2_Spalten,0)),"")</f>
        <v>190</v>
      </c>
      <c r="G16" s="1">
        <f ca="1">IF(ISERROR(MATCH(G$10,$B$11:$B16,0)),INDEX(BASIS_Daten,MATCH($B16,BASIS_Zeilen,0),MATCH(G$10,BASIS_Spalten,0))-INDEX(R_2_Daten,MATCH(R_3!$B16,R_2_Zeilen,0),MATCH(R_3!G$10,R_2_Spalten,0)),"")</f>
        <v>473</v>
      </c>
      <c r="H16" s="1">
        <f ca="1">IF(ISERROR(MATCH(H$10,$B$11:$B16,0)),INDEX(BASIS_Daten,MATCH($B16,BASIS_Zeilen,0),MATCH(H$10,BASIS_Spalten,0))-INDEX(R_2_Daten,MATCH(R_3!$B16,R_2_Zeilen,0),MATCH(R_3!H$10,R_2_Spalten,0)),"")</f>
        <v>340</v>
      </c>
      <c r="I16" s="1">
        <f ca="1">IF(ISERROR(MATCH(I$10,$B$11:$B16,0)),INDEX(BASIS_Daten,MATCH($B16,BASIS_Zeilen,0),MATCH(I$10,BASIS_Spalten,0))-INDEX(R_2_Daten,MATCH(R_3!$B16,R_2_Zeilen,0),MATCH(R_3!I$10,R_2_Spalten,0)),"")</f>
        <v>466</v>
      </c>
      <c r="J16" s="1">
        <f ca="1">IF(ISERROR(MATCH(J$10,$B$11:$B16,0)),INDEX(BASIS_Daten,MATCH($B16,BASIS_Zeilen,0),MATCH(J$10,BASIS_Spalten,0))-INDEX(R_2_Daten,MATCH(R_3!$B16,R_2_Zeilen,0),MATCH(R_3!J$10,R_2_Spalten,0)),"")</f>
        <v>347</v>
      </c>
      <c r="K16" s="1">
        <f ca="1">IF(ISERROR(MATCH(K$10,$B$11:$B16,0)),INDEX(BASIS_Daten,MATCH($B16,BASIS_Zeilen,0),MATCH(K$10,BASIS_Spalten,0))-INDEX(R_2_Daten,MATCH(R_3!$B16,R_2_Zeilen,0),MATCH(R_3!K$10,R_2_Spalten,0)),"")</f>
        <v>133</v>
      </c>
      <c r="L16" s="1">
        <f ca="1">IF(ISERROR(MATCH(L$10,$B$11:$B16,0)),INDEX(BASIS_Daten,MATCH($B16,BASIS_Zeilen,0),MATCH(L$10,BASIS_Spalten,0))-INDEX(R_2_Daten,MATCH(R_3!$B16,R_2_Zeilen,0),MATCH(R_3!L$10,R_2_Spalten,0)),"")</f>
        <v>181</v>
      </c>
      <c r="M16" s="1" t="str">
        <f ca="1">IF(ISERROR(MATCH(M$10,$B$11:$B16,0)),INDEX(BASIS_Daten,MATCH($B16,BASIS_Zeilen,0),MATCH(M$10,BASIS_Spalten,0))-INDEX(R_2_Daten,MATCH(R_3!$B16,R_2_Zeilen,0),MATCH(R_3!M$10,R_2_Spalten,0)),"")</f>
        <v/>
      </c>
      <c r="N16" s="1">
        <f ca="1">IF(ISERROR(MATCH(N$10,$B$11:$B16,0)),INDEX(BASIS_Daten,MATCH($B16,BASIS_Zeilen,0),MATCH(N$10,BASIS_Spalten,0))-INDEX(R_2_Daten,MATCH(R_3!$B16,R_2_Zeilen,0),MATCH(R_3!N$10,R_2_Spalten,0)),"")</f>
        <v>570</v>
      </c>
      <c r="O16" s="1" t="str">
        <f ca="1">IF(ISERROR(MATCH(O$10,$B$11:$B16,0)),INDEX(BASIS_Daten,MATCH($B16,BASIS_Zeilen,0),MATCH(O$10,BASIS_Spalten,0))-INDEX(R_2_Daten,MATCH(R_3!$B16,R_2_Zeilen,0),MATCH(R_3!O$10,R_2_Spalten,0)),"")</f>
        <v/>
      </c>
      <c r="P16" s="1">
        <f ca="1">IF(ISERROR(MATCH(P$10,$B$11:$B16,0)),INDEX(BASIS_Daten,MATCH($B16,BASIS_Zeilen,0),MATCH(P$10,BASIS_Spalten,0))-INDEX(R_2_Daten,MATCH(R_3!$B16,R_2_Zeilen,0),MATCH(R_3!P$10,R_2_Spalten,0)),"")</f>
        <v>0</v>
      </c>
      <c r="Q16" s="1" t="str">
        <f ca="1">IF(ISERROR(MATCH(Q$10,$B$11:$B16,0)),INDEX(BASIS_Daten,MATCH($B16,BASIS_Zeilen,0),MATCH(Q$10,BASIS_Spalten,0))-INDEX(R_2_Daten,MATCH(R_3!$B16,R_2_Zeilen,0),MATCH(R_3!Q$10,R_2_Spalten,0)),"")</f>
        <v/>
      </c>
      <c r="R16" s="1">
        <f ca="1">IF(ISERROR(MATCH(R$10,$B$11:$B16,0)),INDEX(BASIS_Daten,MATCH($B16,BASIS_Zeilen,0),MATCH(R$10,BASIS_Spalten,0))-INDEX(R_2_Daten,MATCH(R_3!$B16,R_2_Zeilen,0),MATCH(R_3!R$10,R_2_Spalten,0)),"")</f>
        <v>424</v>
      </c>
      <c r="S16" s="1">
        <f ca="1">IF(ISERROR(MATCH(S$10,$B$11:$B16,0)),INDEX(BASIS_Daten,MATCH($B16,BASIS_Zeilen,0),MATCH(S$10,BASIS_Spalten,0))-INDEX(R_2_Daten,MATCH(R_3!$B16,R_2_Zeilen,0),MATCH(R_3!S$10,R_2_Spalten,0)),"")</f>
        <v>351</v>
      </c>
      <c r="T16" s="1" t="str">
        <f ca="1">IF(ISERROR(MATCH(T$10,$B$11:$B16,0)),INDEX(BASIS_Daten,MATCH($B16,BASIS_Zeilen,0),MATCH(T$10,BASIS_Spalten,0))-INDEX(R_2_Daten,MATCH(R_3!$B16,R_2_Zeilen,0),MATCH(R_3!T$10,R_2_Spalten,0)),"")</f>
        <v/>
      </c>
      <c r="U16" s="1">
        <f ca="1">IF(ISERROR(MATCH(U$10,$B$11:$B16,0)),INDEX(BASIS_Daten,MATCH($B16,BASIS_Zeilen,0),MATCH(U$10,BASIS_Spalten,0))-INDEX(R_2_Daten,MATCH(R_3!$B16,R_2_Zeilen,0),MATCH(R_3!U$10,R_2_Spalten,0)),"")</f>
        <v>84</v>
      </c>
      <c r="V16" s="1">
        <f ca="1">IF(ISERROR(MATCH(V$10,$B$11:$B16,0)),INDEX(BASIS_Daten,MATCH($B16,BASIS_Zeilen,0),MATCH(V$10,BASIS_Spalten,0))-INDEX(R_2_Daten,MATCH(R_3!$B16,R_2_Zeilen,0),MATCH(R_3!V$10,R_2_Spalten,0)),"")</f>
        <v>514</v>
      </c>
      <c r="W16" s="1">
        <f ca="1">IF(ISERROR(MATCH(W$10,$B$11:$B16,0)),INDEX(BASIS_Daten,MATCH($B16,BASIS_Zeilen,0),MATCH(W$10,BASIS_Spalten,0))-INDEX(R_2_Daten,MATCH(R_3!$B16,R_2_Zeilen,0),MATCH(R_3!W$10,R_2_Spalten,0)),"")</f>
        <v>15</v>
      </c>
      <c r="X16" s="1">
        <f ca="1">IF(ISERROR(MATCH(X$10,$B$11:$B16,0)),INDEX(BASIS_Daten,MATCH($B16,BASIS_Zeilen,0),MATCH(X$10,BASIS_Spalten,0))-INDEX(R_2_Daten,MATCH(R_3!$B16,R_2_Zeilen,0),MATCH(R_3!X$10,R_2_Spalten,0)),"")</f>
        <v>122</v>
      </c>
      <c r="Y16" s="1">
        <f ca="1">IF(ISERROR(MATCH(Y$10,$B$11:$B16,0)),INDEX(BASIS_Daten,MATCH($B16,BASIS_Zeilen,0),MATCH(Y$10,BASIS_Spalten,0))-INDEX(R_2_Daten,MATCH(R_3!$B16,R_2_Zeilen,0),MATCH(R_3!Y$10,R_2_Spalten,0)),"")</f>
        <v>299</v>
      </c>
      <c r="Z16" s="1" t="str">
        <f ca="1">IF(ISERROR(MATCH(Z$10,$B$11:$B16,0)),INDEX(BASIS_Daten,MATCH($B16,BASIS_Zeilen,0),MATCH(Z$10,BASIS_Spalten,0))-INDEX(R_2_Daten,MATCH(R_3!$B16,R_2_Zeilen,0),MATCH(R_3!Z$10,R_2_Spalten,0)),"")</f>
        <v/>
      </c>
      <c r="AA16" s="1">
        <f ca="1">IF(ISERROR(MATCH(AA$10,$B$11:$B16,0)),INDEX(BASIS_Daten,MATCH($B16,BASIS_Zeilen,0),MATCH(AA$10,BASIS_Spalten,0))-INDEX(R_2_Daten,MATCH(R_3!$B16,R_2_Zeilen,0),MATCH(R_3!AA$10,R_2_Spalten,0)),"")</f>
        <v>337</v>
      </c>
      <c r="AB16" s="1" t="str">
        <f ca="1">IF(ISERROR(MATCH(AB$10,$B$11:$B16,0)),INDEX(BASIS_Daten,MATCH($B16,BASIS_Zeilen,0),MATCH(AB$10,BASIS_Spalten,0))-INDEX(R_2_Daten,MATCH(R_3!$B16,R_2_Zeilen,0),MATCH(R_3!AB$10,R_2_Spalten,0)),"")</f>
        <v/>
      </c>
      <c r="AC16" s="1">
        <f ca="1">IF(ISERROR(MATCH(AC$10,$B$11:$B16,0)),INDEX(BASIS_Daten,MATCH($B16,BASIS_Zeilen,0),MATCH(AC$10,BASIS_Spalten,0))-INDEX(R_2_Daten,MATCH(R_3!$B16,R_2_Zeilen,0),MATCH(R_3!AC$10,R_2_Spalten,0)),"")</f>
        <v>351</v>
      </c>
      <c r="AD16" s="1">
        <f ca="1">IF(ISERROR(MATCH(AD$10,$B$11:$B16,0)),INDEX(BASIS_Daten,MATCH($B16,BASIS_Zeilen,0),MATCH(AD$10,BASIS_Spalten,0))-INDEX(R_2_Daten,MATCH(R_3!$B16,R_2_Zeilen,0),MATCH(R_3!AD$10,R_2_Spalten,0)),"")</f>
        <v>220</v>
      </c>
      <c r="AE16" s="1">
        <f ca="1">IF(ISERROR(MATCH(AE$10,$B$11:$B16,0)),INDEX(BASIS_Daten,MATCH($B16,BASIS_Zeilen,0),MATCH(AE$10,BASIS_Spalten,0))-INDEX(R_2_Daten,MATCH(R_3!$B16,R_2_Zeilen,0),MATCH(R_3!AE$10,R_2_Spalten,0)),"")</f>
        <v>601</v>
      </c>
      <c r="AF16" s="1">
        <f ca="1">IF(ISERROR(MATCH(AF$10,$B$11:$B16,0)),INDEX(BASIS_Daten,MATCH($B16,BASIS_Zeilen,0),MATCH(AF$10,BASIS_Spalten,0))-INDEX(R_2_Daten,MATCH(R_3!$B16,R_2_Zeilen,0),MATCH(R_3!AF$10,R_2_Spalten,0)),"")</f>
        <v>161</v>
      </c>
      <c r="AG16" s="1">
        <f ca="1">IF(ISERROR(MATCH(AG$10,$B$11:$B16,0)),INDEX(BASIS_Daten,MATCH($B16,BASIS_Zeilen,0),MATCH(AG$10,BASIS_Spalten,0))-INDEX(R_2_Daten,MATCH(R_3!$B16,R_2_Zeilen,0),MATCH(R_3!AG$10,R_2_Spalten,0)),"")</f>
        <v>280</v>
      </c>
      <c r="AH16" s="1">
        <f ca="1">IF(ISERROR(MATCH(AH$10,$B$11:$B16,0)),INDEX(BASIS_Daten,MATCH($B16,BASIS_Zeilen,0),MATCH(AH$10,BASIS_Spalten,0))-INDEX(R_2_Daten,MATCH(R_3!$B16,R_2_Zeilen,0),MATCH(R_3!AH$10,R_2_Spalten,0)),"")</f>
        <v>202</v>
      </c>
      <c r="AI16" s="1">
        <f ca="1">IF(ISERROR(MATCH(AI$10,$B$11:$B16,0)),INDEX(BASIS_Daten,MATCH($B16,BASIS_Zeilen,0),MATCH(AI$10,BASIS_Spalten,0))-INDEX(R_2_Daten,MATCH(R_3!$B16,R_2_Zeilen,0),MATCH(R_3!AI$10,R_2_Spalten,0)),"")</f>
        <v>221</v>
      </c>
      <c r="AJ16" s="1">
        <f ca="1">IF(ISERROR(MATCH(AJ$10,$B$11:$B16,0)),INDEX(BASIS_Daten,MATCH($B16,BASIS_Zeilen,0),MATCH(AJ$10,BASIS_Spalten,0))-INDEX(R_2_Daten,MATCH(R_3!$B16,R_2_Zeilen,0),MATCH(R_3!AJ$10,R_2_Spalten,0)),"")</f>
        <v>583</v>
      </c>
    </row>
    <row r="17" spans="1:36">
      <c r="A17" s="4">
        <f t="shared" si="1"/>
        <v>7</v>
      </c>
      <c r="B17" s="1" t="str">
        <f ca="1">INDEX(R_3_Spalten,1,MATCH($C16,INDIRECT(ADDRESS(ROW(16:16),4)&amp;":"&amp;ADDRESS(ROW(16:16),COUNTA(Rüstzeitmatrix_ok_Spalten)+3)),0))</f>
        <v>Produkt 13</v>
      </c>
      <c r="C17" s="21">
        <f t="shared" ca="1" si="2"/>
        <v>0</v>
      </c>
      <c r="D17" s="1">
        <f ca="1">IF(ISERROR(MATCH(D$10,$B$11:$B17,0)),INDEX(BASIS_Daten,MATCH($B17,BASIS_Zeilen,0),MATCH(D$10,BASIS_Spalten,0))-INDEX(R_2_Daten,MATCH(R_3!$B17,R_2_Zeilen,0),MATCH(R_3!D$10,R_2_Spalten,0)),"")</f>
        <v>270</v>
      </c>
      <c r="E17" s="1">
        <f ca="1">IF(ISERROR(MATCH(E$10,$B$11:$B17,0)),INDEX(BASIS_Daten,MATCH($B17,BASIS_Zeilen,0),MATCH(E$10,BASIS_Spalten,0))-INDEX(R_2_Daten,MATCH(R_3!$B17,R_2_Zeilen,0),MATCH(R_3!E$10,R_2_Spalten,0)),"")</f>
        <v>254</v>
      </c>
      <c r="F17" s="1">
        <f ca="1">IF(ISERROR(MATCH(F$10,$B$11:$B17,0)),INDEX(BASIS_Daten,MATCH($B17,BASIS_Zeilen,0),MATCH(F$10,BASIS_Spalten,0))-INDEX(R_2_Daten,MATCH(R_3!$B17,R_2_Zeilen,0),MATCH(R_3!F$10,R_2_Spalten,0)),"")</f>
        <v>113</v>
      </c>
      <c r="G17" s="1">
        <f ca="1">IF(ISERROR(MATCH(G$10,$B$11:$B17,0)),INDEX(BASIS_Daten,MATCH($B17,BASIS_Zeilen,0),MATCH(G$10,BASIS_Spalten,0))-INDEX(R_2_Daten,MATCH(R_3!$B17,R_2_Zeilen,0),MATCH(R_3!G$10,R_2_Spalten,0)),"")</f>
        <v>383</v>
      </c>
      <c r="H17" s="1">
        <f ca="1">IF(ISERROR(MATCH(H$10,$B$11:$B17,0)),INDEX(BASIS_Daten,MATCH($B17,BASIS_Zeilen,0),MATCH(H$10,BASIS_Spalten,0))-INDEX(R_2_Daten,MATCH(R_3!$B17,R_2_Zeilen,0),MATCH(R_3!H$10,R_2_Spalten,0)),"")</f>
        <v>278</v>
      </c>
      <c r="I17" s="1">
        <f ca="1">IF(ISERROR(MATCH(I$10,$B$11:$B17,0)),INDEX(BASIS_Daten,MATCH($B17,BASIS_Zeilen,0),MATCH(I$10,BASIS_Spalten,0))-INDEX(R_2_Daten,MATCH(R_3!$B17,R_2_Zeilen,0),MATCH(R_3!I$10,R_2_Spalten,0)),"")</f>
        <v>371</v>
      </c>
      <c r="J17" s="1">
        <f ca="1">IF(ISERROR(MATCH(J$10,$B$11:$B17,0)),INDEX(BASIS_Daten,MATCH($B17,BASIS_Zeilen,0),MATCH(J$10,BASIS_Spalten,0))-INDEX(R_2_Daten,MATCH(R_3!$B17,R_2_Zeilen,0),MATCH(R_3!J$10,R_2_Spalten,0)),"")</f>
        <v>252</v>
      </c>
      <c r="K17" s="1">
        <f ca="1">IF(ISERROR(MATCH(K$10,$B$11:$B17,0)),INDEX(BASIS_Daten,MATCH($B17,BASIS_Zeilen,0),MATCH(K$10,BASIS_Spalten,0))-INDEX(R_2_Daten,MATCH(R_3!$B17,R_2_Zeilen,0),MATCH(R_3!K$10,R_2_Spalten,0)),"")</f>
        <v>45</v>
      </c>
      <c r="L17" s="1">
        <f ca="1">IF(ISERROR(MATCH(L$10,$B$11:$B17,0)),INDEX(BASIS_Daten,MATCH($B17,BASIS_Zeilen,0),MATCH(L$10,BASIS_Spalten,0))-INDEX(R_2_Daten,MATCH(R_3!$B17,R_2_Zeilen,0),MATCH(R_3!L$10,R_2_Spalten,0)),"")</f>
        <v>222</v>
      </c>
      <c r="M17" s="1" t="str">
        <f ca="1">IF(ISERROR(MATCH(M$10,$B$11:$B17,0)),INDEX(BASIS_Daten,MATCH($B17,BASIS_Zeilen,0),MATCH(M$10,BASIS_Spalten,0))-INDEX(R_2_Daten,MATCH(R_3!$B17,R_2_Zeilen,0),MATCH(R_3!M$10,R_2_Spalten,0)),"")</f>
        <v/>
      </c>
      <c r="N17" s="1">
        <f ca="1">IF(ISERROR(MATCH(N$10,$B$11:$B17,0)),INDEX(BASIS_Daten,MATCH($B17,BASIS_Zeilen,0),MATCH(N$10,BASIS_Spalten,0))-INDEX(R_2_Daten,MATCH(R_3!$B17,R_2_Zeilen,0),MATCH(R_3!N$10,R_2_Spalten,0)),"")</f>
        <v>456</v>
      </c>
      <c r="O17" s="1" t="str">
        <f ca="1">IF(ISERROR(MATCH(O$10,$B$11:$B17,0)),INDEX(BASIS_Daten,MATCH($B17,BASIS_Zeilen,0),MATCH(O$10,BASIS_Spalten,0))-INDEX(R_2_Daten,MATCH(R_3!$B17,R_2_Zeilen,0),MATCH(R_3!O$10,R_2_Spalten,0)),"")</f>
        <v/>
      </c>
      <c r="P17" s="1" t="str">
        <f ca="1">IF(ISERROR(MATCH(P$10,$B$11:$B17,0)),INDEX(BASIS_Daten,MATCH($B17,BASIS_Zeilen,0),MATCH(P$10,BASIS_Spalten,0))-INDEX(R_2_Daten,MATCH(R_3!$B17,R_2_Zeilen,0),MATCH(R_3!P$10,R_2_Spalten,0)),"")</f>
        <v/>
      </c>
      <c r="Q17" s="1" t="str">
        <f ca="1">IF(ISERROR(MATCH(Q$10,$B$11:$B17,0)),INDEX(BASIS_Daten,MATCH($B17,BASIS_Zeilen,0),MATCH(Q$10,BASIS_Spalten,0))-INDEX(R_2_Daten,MATCH(R_3!$B17,R_2_Zeilen,0),MATCH(R_3!Q$10,R_2_Spalten,0)),"")</f>
        <v/>
      </c>
      <c r="R17" s="1">
        <f ca="1">IF(ISERROR(MATCH(R$10,$B$11:$B17,0)),INDEX(BASIS_Daten,MATCH($B17,BASIS_Zeilen,0),MATCH(R$10,BASIS_Spalten,0))-INDEX(R_2_Daten,MATCH(R_3!$B17,R_2_Zeilen,0),MATCH(R_3!R$10,R_2_Spalten,0)),"")</f>
        <v>325</v>
      </c>
      <c r="S17" s="1">
        <f ca="1">IF(ISERROR(MATCH(S$10,$B$11:$B17,0)),INDEX(BASIS_Daten,MATCH($B17,BASIS_Zeilen,0),MATCH(S$10,BASIS_Spalten,0))-INDEX(R_2_Daten,MATCH(R_3!$B17,R_2_Zeilen,0),MATCH(R_3!S$10,R_2_Spalten,0)),"")</f>
        <v>261</v>
      </c>
      <c r="T17" s="1" t="str">
        <f ca="1">IF(ISERROR(MATCH(T$10,$B$11:$B17,0)),INDEX(BASIS_Daten,MATCH($B17,BASIS_Zeilen,0),MATCH(T$10,BASIS_Spalten,0))-INDEX(R_2_Daten,MATCH(R_3!$B17,R_2_Zeilen,0),MATCH(R_3!T$10,R_2_Spalten,0)),"")</f>
        <v/>
      </c>
      <c r="U17" s="1">
        <f ca="1">IF(ISERROR(MATCH(U$10,$B$11:$B17,0)),INDEX(BASIS_Daten,MATCH($B17,BASIS_Zeilen,0),MATCH(U$10,BASIS_Spalten,0))-INDEX(R_2_Daten,MATCH(R_3!$B17,R_2_Zeilen,0),MATCH(R_3!U$10,R_2_Spalten,0)),"")</f>
        <v>0</v>
      </c>
      <c r="V17" s="1">
        <f ca="1">IF(ISERROR(MATCH(V$10,$B$11:$B17,0)),INDEX(BASIS_Daten,MATCH($B17,BASIS_Zeilen,0),MATCH(V$10,BASIS_Spalten,0))-INDEX(R_2_Daten,MATCH(R_3!$B17,R_2_Zeilen,0),MATCH(R_3!V$10,R_2_Spalten,0)),"")</f>
        <v>419</v>
      </c>
      <c r="W17" s="1">
        <f ca="1">IF(ISERROR(MATCH(W$10,$B$11:$B17,0)),INDEX(BASIS_Daten,MATCH($B17,BASIS_Zeilen,0),MATCH(W$10,BASIS_Spalten,0))-INDEX(R_2_Daten,MATCH(R_3!$B17,R_2_Zeilen,0),MATCH(R_3!W$10,R_2_Spalten,0)),"")</f>
        <v>117</v>
      </c>
      <c r="X17" s="1">
        <f ca="1">IF(ISERROR(MATCH(X$10,$B$11:$B17,0)),INDEX(BASIS_Daten,MATCH($B17,BASIS_Zeilen,0),MATCH(X$10,BASIS_Spalten,0))-INDEX(R_2_Daten,MATCH(R_3!$B17,R_2_Zeilen,0),MATCH(R_3!X$10,R_2_Spalten,0)),"")</f>
        <v>217</v>
      </c>
      <c r="Y17" s="1">
        <f ca="1">IF(ISERROR(MATCH(Y$10,$B$11:$B17,0)),INDEX(BASIS_Daten,MATCH($B17,BASIS_Zeilen,0),MATCH(Y$10,BASIS_Spalten,0))-INDEX(R_2_Daten,MATCH(R_3!$B17,R_2_Zeilen,0),MATCH(R_3!Y$10,R_2_Spalten,0)),"")</f>
        <v>203</v>
      </c>
      <c r="Z17" s="1" t="str">
        <f ca="1">IF(ISERROR(MATCH(Z$10,$B$11:$B17,0)),INDEX(BASIS_Daten,MATCH($B17,BASIS_Zeilen,0),MATCH(Z$10,BASIS_Spalten,0))-INDEX(R_2_Daten,MATCH(R_3!$B17,R_2_Zeilen,0),MATCH(R_3!Z$10,R_2_Spalten,0)),"")</f>
        <v/>
      </c>
      <c r="AA17" s="1">
        <f ca="1">IF(ISERROR(MATCH(AA$10,$B$11:$B17,0)),INDEX(BASIS_Daten,MATCH($B17,BASIS_Zeilen,0),MATCH(AA$10,BASIS_Spalten,0))-INDEX(R_2_Daten,MATCH(R_3!$B17,R_2_Zeilen,0),MATCH(R_3!AA$10,R_2_Spalten,0)),"")</f>
        <v>238</v>
      </c>
      <c r="AB17" s="1" t="str">
        <f ca="1">IF(ISERROR(MATCH(AB$10,$B$11:$B17,0)),INDEX(BASIS_Daten,MATCH($B17,BASIS_Zeilen,0),MATCH(AB$10,BASIS_Spalten,0))-INDEX(R_2_Daten,MATCH(R_3!$B17,R_2_Zeilen,0),MATCH(R_3!AB$10,R_2_Spalten,0)),"")</f>
        <v/>
      </c>
      <c r="AC17" s="1">
        <f ca="1">IF(ISERROR(MATCH(AC$10,$B$11:$B17,0)),INDEX(BASIS_Daten,MATCH($B17,BASIS_Zeilen,0),MATCH(AC$10,BASIS_Spalten,0))-INDEX(R_2_Daten,MATCH(R_3!$B17,R_2_Zeilen,0),MATCH(R_3!AC$10,R_2_Spalten,0)),"")</f>
        <v>321</v>
      </c>
      <c r="AD17" s="1">
        <f ca="1">IF(ISERROR(MATCH(AD$10,$B$11:$B17,0)),INDEX(BASIS_Daten,MATCH($B17,BASIS_Zeilen,0),MATCH(AD$10,BASIS_Spalten,0))-INDEX(R_2_Daten,MATCH(R_3!$B17,R_2_Zeilen,0),MATCH(R_3!AD$10,R_2_Spalten,0)),"")</f>
        <v>244</v>
      </c>
      <c r="AE17" s="1">
        <f ca="1">IF(ISERROR(MATCH(AE$10,$B$11:$B17,0)),INDEX(BASIS_Daten,MATCH($B17,BASIS_Zeilen,0),MATCH(AE$10,BASIS_Spalten,0))-INDEX(R_2_Daten,MATCH(R_3!$B17,R_2_Zeilen,0),MATCH(R_3!AE$10,R_2_Spalten,0)),"")</f>
        <v>502</v>
      </c>
      <c r="AF17" s="1">
        <f ca="1">IF(ISERROR(MATCH(AF$10,$B$11:$B17,0)),INDEX(BASIS_Daten,MATCH($B17,BASIS_Zeilen,0),MATCH(AF$10,BASIS_Spalten,0))-INDEX(R_2_Daten,MATCH(R_3!$B17,R_2_Zeilen,0),MATCH(R_3!AF$10,R_2_Spalten,0)),"")</f>
        <v>128</v>
      </c>
      <c r="AG17" s="1">
        <f ca="1">IF(ISERROR(MATCH(AG$10,$B$11:$B17,0)),INDEX(BASIS_Daten,MATCH($B17,BASIS_Zeilen,0),MATCH(AG$10,BASIS_Spalten,0))-INDEX(R_2_Daten,MATCH(R_3!$B17,R_2_Zeilen,0),MATCH(R_3!AG$10,R_2_Spalten,0)),"")</f>
        <v>230</v>
      </c>
      <c r="AH17" s="1">
        <f ca="1">IF(ISERROR(MATCH(AH$10,$B$11:$B17,0)),INDEX(BASIS_Daten,MATCH($B17,BASIS_Zeilen,0),MATCH(AH$10,BASIS_Spalten,0))-INDEX(R_2_Daten,MATCH(R_3!$B17,R_2_Zeilen,0),MATCH(R_3!AH$10,R_2_Spalten,0)),"")</f>
        <v>284</v>
      </c>
      <c r="AI17" s="1">
        <f ca="1">IF(ISERROR(MATCH(AI$10,$B$11:$B17,0)),INDEX(BASIS_Daten,MATCH($B17,BASIS_Zeilen,0),MATCH(AI$10,BASIS_Spalten,0))-INDEX(R_2_Daten,MATCH(R_3!$B17,R_2_Zeilen,0),MATCH(R_3!AI$10,R_2_Spalten,0)),"")</f>
        <v>190</v>
      </c>
      <c r="AJ17" s="1">
        <f ca="1">IF(ISERROR(MATCH(AJ$10,$B$11:$B17,0)),INDEX(BASIS_Daten,MATCH($B17,BASIS_Zeilen,0),MATCH(AJ$10,BASIS_Spalten,0))-INDEX(R_2_Daten,MATCH(R_3!$B17,R_2_Zeilen,0),MATCH(R_3!AJ$10,R_2_Spalten,0)),"")</f>
        <v>474</v>
      </c>
    </row>
    <row r="18" spans="1:36">
      <c r="A18" s="4">
        <f t="shared" si="1"/>
        <v>8</v>
      </c>
      <c r="B18" s="1" t="str">
        <f ca="1">INDEX(R_3_Spalten,1,MATCH($C17,INDIRECT(ADDRESS(ROW(17:17),4)&amp;":"&amp;ADDRESS(ROW(17:17),COUNTA(Rüstzeitmatrix_ok_Spalten)+3)),0))</f>
        <v>Produkt 18</v>
      </c>
      <c r="C18" s="21">
        <f t="shared" ca="1" si="2"/>
        <v>0</v>
      </c>
      <c r="D18" s="1">
        <f ca="1">IF(ISERROR(MATCH(D$10,$B$11:$B18,0)),INDEX(BASIS_Daten,MATCH($B18,BASIS_Zeilen,0),MATCH(D$10,BASIS_Spalten,0))-INDEX(R_2_Daten,MATCH(R_3!$B18,R_2_Zeilen,0),MATCH(R_3!D$10,R_2_Spalten,0)),"")</f>
        <v>247</v>
      </c>
      <c r="E18" s="1">
        <f ca="1">IF(ISERROR(MATCH(E$10,$B$11:$B18,0)),INDEX(BASIS_Daten,MATCH($B18,BASIS_Zeilen,0),MATCH(E$10,BASIS_Spalten,0))-INDEX(R_2_Daten,MATCH(R_3!$B18,R_2_Zeilen,0),MATCH(R_3!E$10,R_2_Spalten,0)),"")</f>
        <v>351</v>
      </c>
      <c r="F18" s="1">
        <f ca="1">IF(ISERROR(MATCH(F$10,$B$11:$B18,0)),INDEX(BASIS_Daten,MATCH($B18,BASIS_Zeilen,0),MATCH(F$10,BASIS_Spalten,0))-INDEX(R_2_Daten,MATCH(R_3!$B18,R_2_Zeilen,0),MATCH(R_3!F$10,R_2_Spalten,0)),"")</f>
        <v>204</v>
      </c>
      <c r="G18" s="1">
        <f ca="1">IF(ISERROR(MATCH(G$10,$B$11:$B18,0)),INDEX(BASIS_Daten,MATCH($B18,BASIS_Zeilen,0),MATCH(G$10,BASIS_Spalten,0))-INDEX(R_2_Daten,MATCH(R_3!$B18,R_2_Zeilen,0),MATCH(R_3!G$10,R_2_Spalten,0)),"")</f>
        <v>276</v>
      </c>
      <c r="H18" s="1">
        <f ca="1">IF(ISERROR(MATCH(H$10,$B$11:$B18,0)),INDEX(BASIS_Daten,MATCH($B18,BASIS_Zeilen,0),MATCH(H$10,BASIS_Spalten,0))-INDEX(R_2_Daten,MATCH(R_3!$B18,R_2_Zeilen,0),MATCH(R_3!H$10,R_2_Spalten,0)),"")</f>
        <v>178</v>
      </c>
      <c r="I18" s="1">
        <f ca="1">IF(ISERROR(MATCH(I$10,$B$11:$B18,0)),INDEX(BASIS_Daten,MATCH($B18,BASIS_Zeilen,0),MATCH(I$10,BASIS_Spalten,0))-INDEX(R_2_Daten,MATCH(R_3!$B18,R_2_Zeilen,0),MATCH(R_3!I$10,R_2_Spalten,0)),"")</f>
        <v>383</v>
      </c>
      <c r="J18" s="1">
        <f ca="1">IF(ISERROR(MATCH(J$10,$B$11:$B18,0)),INDEX(BASIS_Daten,MATCH($B18,BASIS_Zeilen,0),MATCH(J$10,BASIS_Spalten,0))-INDEX(R_2_Daten,MATCH(R_3!$B18,R_2_Zeilen,0),MATCH(R_3!J$10,R_2_Spalten,0)),"")</f>
        <v>264</v>
      </c>
      <c r="K18" s="1">
        <f ca="1">IF(ISERROR(MATCH(K$10,$B$11:$B18,0)),INDEX(BASIS_Daten,MATCH($B18,BASIS_Zeilen,0),MATCH(K$10,BASIS_Spalten,0))-INDEX(R_2_Daten,MATCH(R_3!$B18,R_2_Zeilen,0),MATCH(R_3!K$10,R_2_Spalten,0)),"")</f>
        <v>0</v>
      </c>
      <c r="L18" s="1">
        <f ca="1">IF(ISERROR(MATCH(L$10,$B$11:$B18,0)),INDEX(BASIS_Daten,MATCH($B18,BASIS_Zeilen,0),MATCH(L$10,BASIS_Spalten,0))-INDEX(R_2_Daten,MATCH(R_3!$B18,R_2_Zeilen,0),MATCH(R_3!L$10,R_2_Spalten,0)),"")</f>
        <v>113</v>
      </c>
      <c r="M18" s="1" t="str">
        <f ca="1">IF(ISERROR(MATCH(M$10,$B$11:$B18,0)),INDEX(BASIS_Daten,MATCH($B18,BASIS_Zeilen,0),MATCH(M$10,BASIS_Spalten,0))-INDEX(R_2_Daten,MATCH(R_3!$B18,R_2_Zeilen,0),MATCH(R_3!M$10,R_2_Spalten,0)),"")</f>
        <v/>
      </c>
      <c r="N18" s="1">
        <f ca="1">IF(ISERROR(MATCH(N$10,$B$11:$B18,0)),INDEX(BASIS_Daten,MATCH($B18,BASIS_Zeilen,0),MATCH(N$10,BASIS_Spalten,0))-INDEX(R_2_Daten,MATCH(R_3!$B18,R_2_Zeilen,0),MATCH(R_3!N$10,R_2_Spalten,0)),"")</f>
        <v>349</v>
      </c>
      <c r="O18" s="1" t="str">
        <f ca="1">IF(ISERROR(MATCH(O$10,$B$11:$B18,0)),INDEX(BASIS_Daten,MATCH($B18,BASIS_Zeilen,0),MATCH(O$10,BASIS_Spalten,0))-INDEX(R_2_Daten,MATCH(R_3!$B18,R_2_Zeilen,0),MATCH(R_3!O$10,R_2_Spalten,0)),"")</f>
        <v/>
      </c>
      <c r="P18" s="1" t="str">
        <f ca="1">IF(ISERROR(MATCH(P$10,$B$11:$B18,0)),INDEX(BASIS_Daten,MATCH($B18,BASIS_Zeilen,0),MATCH(P$10,BASIS_Spalten,0))-INDEX(R_2_Daten,MATCH(R_3!$B18,R_2_Zeilen,0),MATCH(R_3!P$10,R_2_Spalten,0)),"")</f>
        <v/>
      </c>
      <c r="Q18" s="1" t="str">
        <f ca="1">IF(ISERROR(MATCH(Q$10,$B$11:$B18,0)),INDEX(BASIS_Daten,MATCH($B18,BASIS_Zeilen,0),MATCH(Q$10,BASIS_Spalten,0))-INDEX(R_2_Daten,MATCH(R_3!$B18,R_2_Zeilen,0),MATCH(R_3!Q$10,R_2_Spalten,0)),"")</f>
        <v/>
      </c>
      <c r="R18" s="1">
        <f ca="1">IF(ISERROR(MATCH(R$10,$B$11:$B18,0)),INDEX(BASIS_Daten,MATCH($B18,BASIS_Zeilen,0),MATCH(R$10,BASIS_Spalten,0))-INDEX(R_2_Daten,MATCH(R_3!$B18,R_2_Zeilen,0),MATCH(R_3!R$10,R_2_Spalten,0)),"")</f>
        <v>227</v>
      </c>
      <c r="S18" s="1">
        <f ca="1">IF(ISERROR(MATCH(S$10,$B$11:$B18,0)),INDEX(BASIS_Daten,MATCH($B18,BASIS_Zeilen,0),MATCH(S$10,BASIS_Spalten,0))-INDEX(R_2_Daten,MATCH(R_3!$B18,R_2_Zeilen,0),MATCH(R_3!S$10,R_2_Spalten,0)),"")</f>
        <v>227</v>
      </c>
      <c r="T18" s="1" t="str">
        <f ca="1">IF(ISERROR(MATCH(T$10,$B$11:$B18,0)),INDEX(BASIS_Daten,MATCH($B18,BASIS_Zeilen,0),MATCH(T$10,BASIS_Spalten,0))-INDEX(R_2_Daten,MATCH(R_3!$B18,R_2_Zeilen,0),MATCH(R_3!T$10,R_2_Spalten,0)),"")</f>
        <v/>
      </c>
      <c r="U18" s="1" t="str">
        <f ca="1">IF(ISERROR(MATCH(U$10,$B$11:$B18,0)),INDEX(BASIS_Daten,MATCH($B18,BASIS_Zeilen,0),MATCH(U$10,BASIS_Spalten,0))-INDEX(R_2_Daten,MATCH(R_3!$B18,R_2_Zeilen,0),MATCH(R_3!U$10,R_2_Spalten,0)),"")</f>
        <v/>
      </c>
      <c r="V18" s="1">
        <f ca="1">IF(ISERROR(MATCH(V$10,$B$11:$B18,0)),INDEX(BASIS_Daten,MATCH($B18,BASIS_Zeilen,0),MATCH(V$10,BASIS_Spalten,0))-INDEX(R_2_Daten,MATCH(R_3!$B18,R_2_Zeilen,0),MATCH(R_3!V$10,R_2_Spalten,0)),"")</f>
        <v>320</v>
      </c>
      <c r="W18" s="1">
        <f ca="1">IF(ISERROR(MATCH(W$10,$B$11:$B18,0)),INDEX(BASIS_Daten,MATCH($B18,BASIS_Zeilen,0),MATCH(W$10,BASIS_Spalten,0))-INDEX(R_2_Daten,MATCH(R_3!$B18,R_2_Zeilen,0),MATCH(R_3!W$10,R_2_Spalten,0)),"")</f>
        <v>133</v>
      </c>
      <c r="X18" s="1">
        <f ca="1">IF(ISERROR(MATCH(X$10,$B$11:$B18,0)),INDEX(BASIS_Daten,MATCH($B18,BASIS_Zeilen,0),MATCH(X$10,BASIS_Spalten,0))-INDEX(R_2_Daten,MATCH(R_3!$B18,R_2_Zeilen,0),MATCH(R_3!X$10,R_2_Spalten,0)),"")</f>
        <v>183</v>
      </c>
      <c r="Y18" s="1">
        <f ca="1">IF(ISERROR(MATCH(Y$10,$B$11:$B18,0)),INDEX(BASIS_Daten,MATCH($B18,BASIS_Zeilen,0),MATCH(Y$10,BASIS_Spalten,0))-INDEX(R_2_Daten,MATCH(R_3!$B18,R_2_Zeilen,0),MATCH(R_3!Y$10,R_2_Spalten,0)),"")</f>
        <v>170</v>
      </c>
      <c r="Z18" s="1" t="str">
        <f ca="1">IF(ISERROR(MATCH(Z$10,$B$11:$B18,0)),INDEX(BASIS_Daten,MATCH($B18,BASIS_Zeilen,0),MATCH(Z$10,BASIS_Spalten,0))-INDEX(R_2_Daten,MATCH(R_3!$B18,R_2_Zeilen,0),MATCH(R_3!Z$10,R_2_Spalten,0)),"")</f>
        <v/>
      </c>
      <c r="AA18" s="1">
        <f ca="1">IF(ISERROR(MATCH(AA$10,$B$11:$B18,0)),INDEX(BASIS_Daten,MATCH($B18,BASIS_Zeilen,0),MATCH(AA$10,BASIS_Spalten,0))-INDEX(R_2_Daten,MATCH(R_3!$B18,R_2_Zeilen,0),MATCH(R_3!AA$10,R_2_Spalten,0)),"")</f>
        <v>139</v>
      </c>
      <c r="AB18" s="1" t="str">
        <f ca="1">IF(ISERROR(MATCH(AB$10,$B$11:$B18,0)),INDEX(BASIS_Daten,MATCH($B18,BASIS_Zeilen,0),MATCH(AB$10,BASIS_Spalten,0))-INDEX(R_2_Daten,MATCH(R_3!$B18,R_2_Zeilen,0),MATCH(R_3!AB$10,R_2_Spalten,0)),"")</f>
        <v/>
      </c>
      <c r="AC18" s="1">
        <f ca="1">IF(ISERROR(MATCH(AC$10,$B$11:$B18,0)),INDEX(BASIS_Daten,MATCH($B18,BASIS_Zeilen,0),MATCH(AC$10,BASIS_Spalten,0))-INDEX(R_2_Daten,MATCH(R_3!$B18,R_2_Zeilen,0),MATCH(R_3!AC$10,R_2_Spalten,0)),"")</f>
        <v>421</v>
      </c>
      <c r="AD18" s="1">
        <f ca="1">IF(ISERROR(MATCH(AD$10,$B$11:$B18,0)),INDEX(BASIS_Daten,MATCH($B18,BASIS_Zeilen,0),MATCH(AD$10,BASIS_Spalten,0))-INDEX(R_2_Daten,MATCH(R_3!$B18,R_2_Zeilen,0),MATCH(R_3!AD$10,R_2_Spalten,0)),"")</f>
        <v>140</v>
      </c>
      <c r="AE18" s="1">
        <f ca="1">IF(ISERROR(MATCH(AE$10,$B$11:$B18,0)),INDEX(BASIS_Daten,MATCH($B18,BASIS_Zeilen,0),MATCH(AE$10,BASIS_Spalten,0))-INDEX(R_2_Daten,MATCH(R_3!$B18,R_2_Zeilen,0),MATCH(R_3!AE$10,R_2_Spalten,0)),"")</f>
        <v>405</v>
      </c>
      <c r="AF18" s="1">
        <f ca="1">IF(ISERROR(MATCH(AF$10,$B$11:$B18,0)),INDEX(BASIS_Daten,MATCH($B18,BASIS_Zeilen,0),MATCH(AF$10,BASIS_Spalten,0))-INDEX(R_2_Daten,MATCH(R_3!$B18,R_2_Zeilen,0),MATCH(R_3!AF$10,R_2_Spalten,0)),"")</f>
        <v>235</v>
      </c>
      <c r="AG18" s="1">
        <f ca="1">IF(ISERROR(MATCH(AG$10,$B$11:$B18,0)),INDEX(BASIS_Daten,MATCH($B18,BASIS_Zeilen,0),MATCH(AG$10,BASIS_Spalten,0))-INDEX(R_2_Daten,MATCH(R_3!$B18,R_2_Zeilen,0),MATCH(R_3!AG$10,R_2_Spalten,0)),"")</f>
        <v>130</v>
      </c>
      <c r="AH18" s="1">
        <f ca="1">IF(ISERROR(MATCH(AH$10,$B$11:$B18,0)),INDEX(BASIS_Daten,MATCH($B18,BASIS_Zeilen,0),MATCH(AH$10,BASIS_Spalten,0))-INDEX(R_2_Daten,MATCH(R_3!$B18,R_2_Zeilen,0),MATCH(R_3!AH$10,R_2_Spalten,0)),"")</f>
        <v>381</v>
      </c>
      <c r="AI18" s="1">
        <f ca="1">IF(ISERROR(MATCH(AI$10,$B$11:$B18,0)),INDEX(BASIS_Daten,MATCH($B18,BASIS_Zeilen,0),MATCH(AI$10,BASIS_Spalten,0))-INDEX(R_2_Daten,MATCH(R_3!$B18,R_2_Zeilen,0),MATCH(R_3!AI$10,R_2_Spalten,0)),"")</f>
        <v>299</v>
      </c>
      <c r="AJ18" s="1">
        <f ca="1">IF(ISERROR(MATCH(AJ$10,$B$11:$B18,0)),INDEX(BASIS_Daten,MATCH($B18,BASIS_Zeilen,0),MATCH(AJ$10,BASIS_Spalten,0))-INDEX(R_2_Daten,MATCH(R_3!$B18,R_2_Zeilen,0),MATCH(R_3!AJ$10,R_2_Spalten,0)),"")</f>
        <v>374</v>
      </c>
    </row>
    <row r="19" spans="1:36">
      <c r="A19" s="4">
        <f t="shared" si="1"/>
        <v>9</v>
      </c>
      <c r="B19" s="1" t="str">
        <f ca="1">INDEX(R_3_Spalten,1,MATCH($C18,INDIRECT(ADDRESS(ROW(18:18),4)&amp;":"&amp;ADDRESS(ROW(18:18),COUNTA(Rüstzeitmatrix_ok_Spalten)+3)),0))</f>
        <v>Produkt 8</v>
      </c>
      <c r="C19" s="21">
        <f t="shared" ca="1" si="2"/>
        <v>62</v>
      </c>
      <c r="D19" s="1">
        <f ca="1">IF(ISERROR(MATCH(D$10,$B$11:$B19,0)),INDEX(BASIS_Daten,MATCH($B19,BASIS_Zeilen,0),MATCH(D$10,BASIS_Spalten,0))-INDEX(R_2_Daten,MATCH(R_3!$B19,R_2_Zeilen,0),MATCH(R_3!D$10,R_2_Spalten,0)),"")</f>
        <v>386</v>
      </c>
      <c r="E19" s="1">
        <f ca="1">IF(ISERROR(MATCH(E$10,$B$11:$B19,0)),INDEX(BASIS_Daten,MATCH($B19,BASIS_Zeilen,0),MATCH(E$10,BASIS_Spalten,0))-INDEX(R_2_Daten,MATCH(R_3!$B19,R_2_Zeilen,0),MATCH(R_3!E$10,R_2_Spalten,0)),"")</f>
        <v>341</v>
      </c>
      <c r="F19" s="1">
        <f ca="1">IF(ISERROR(MATCH(F$10,$B$11:$B19,0)),INDEX(BASIS_Daten,MATCH($B19,BASIS_Zeilen,0),MATCH(F$10,BASIS_Spalten,0))-INDEX(R_2_Daten,MATCH(R_3!$B19,R_2_Zeilen,0),MATCH(R_3!F$10,R_2_Spalten,0)),"")</f>
        <v>113</v>
      </c>
      <c r="G19" s="1">
        <f ca="1">IF(ISERROR(MATCH(G$10,$B$11:$B19,0)),INDEX(BASIS_Daten,MATCH($B19,BASIS_Zeilen,0),MATCH(G$10,BASIS_Spalten,0))-INDEX(R_2_Daten,MATCH(R_3!$B19,R_2_Zeilen,0),MATCH(R_3!G$10,R_2_Spalten,0)),"")</f>
        <v>197</v>
      </c>
      <c r="H19" s="1">
        <f ca="1">IF(ISERROR(MATCH(H$10,$B$11:$B19,0)),INDEX(BASIS_Daten,MATCH($B19,BASIS_Zeilen,0),MATCH(H$10,BASIS_Spalten,0))-INDEX(R_2_Daten,MATCH(R_3!$B19,R_2_Zeilen,0),MATCH(R_3!H$10,R_2_Spalten,0)),"")</f>
        <v>241</v>
      </c>
      <c r="I19" s="1">
        <f ca="1">IF(ISERROR(MATCH(I$10,$B$11:$B19,0)),INDEX(BASIS_Daten,MATCH($B19,BASIS_Zeilen,0),MATCH(I$10,BASIS_Spalten,0))-INDEX(R_2_Daten,MATCH(R_3!$B19,R_2_Zeilen,0),MATCH(R_3!I$10,R_2_Spalten,0)),"")</f>
        <v>201</v>
      </c>
      <c r="J19" s="1">
        <f ca="1">IF(ISERROR(MATCH(J$10,$B$11:$B19,0)),INDEX(BASIS_Daten,MATCH($B19,BASIS_Zeilen,0),MATCH(J$10,BASIS_Spalten,0))-INDEX(R_2_Daten,MATCH(R_3!$B19,R_2_Zeilen,0),MATCH(R_3!J$10,R_2_Spalten,0)),"")</f>
        <v>82</v>
      </c>
      <c r="K19" s="1" t="str">
        <f ca="1">IF(ISERROR(MATCH(K$10,$B$11:$B19,0)),INDEX(BASIS_Daten,MATCH($B19,BASIS_Zeilen,0),MATCH(K$10,BASIS_Spalten,0))-INDEX(R_2_Daten,MATCH(R_3!$B19,R_2_Zeilen,0),MATCH(R_3!K$10,R_2_Spalten,0)),"")</f>
        <v/>
      </c>
      <c r="L19" s="1">
        <f ca="1">IF(ISERROR(MATCH(L$10,$B$11:$B19,0)),INDEX(BASIS_Daten,MATCH($B19,BASIS_Zeilen,0),MATCH(L$10,BASIS_Spalten,0))-INDEX(R_2_Daten,MATCH(R_3!$B19,R_2_Zeilen,0),MATCH(R_3!L$10,R_2_Spalten,0)),"")</f>
        <v>292</v>
      </c>
      <c r="M19" s="1" t="str">
        <f ca="1">IF(ISERROR(MATCH(M$10,$B$11:$B19,0)),INDEX(BASIS_Daten,MATCH($B19,BASIS_Zeilen,0),MATCH(M$10,BASIS_Spalten,0))-INDEX(R_2_Daten,MATCH(R_3!$B19,R_2_Zeilen,0),MATCH(R_3!M$10,R_2_Spalten,0)),"")</f>
        <v/>
      </c>
      <c r="N19" s="1">
        <f ca="1">IF(ISERROR(MATCH(N$10,$B$11:$B19,0)),INDEX(BASIS_Daten,MATCH($B19,BASIS_Zeilen,0),MATCH(N$10,BASIS_Spalten,0))-INDEX(R_2_Daten,MATCH(R_3!$B19,R_2_Zeilen,0),MATCH(R_3!N$10,R_2_Spalten,0)),"")</f>
        <v>275</v>
      </c>
      <c r="O19" s="1" t="str">
        <f ca="1">IF(ISERROR(MATCH(O$10,$B$11:$B19,0)),INDEX(BASIS_Daten,MATCH($B19,BASIS_Zeilen,0),MATCH(O$10,BASIS_Spalten,0))-INDEX(R_2_Daten,MATCH(R_3!$B19,R_2_Zeilen,0),MATCH(R_3!O$10,R_2_Spalten,0)),"")</f>
        <v/>
      </c>
      <c r="P19" s="1" t="str">
        <f ca="1">IF(ISERROR(MATCH(P$10,$B$11:$B19,0)),INDEX(BASIS_Daten,MATCH($B19,BASIS_Zeilen,0),MATCH(P$10,BASIS_Spalten,0))-INDEX(R_2_Daten,MATCH(R_3!$B19,R_2_Zeilen,0),MATCH(R_3!P$10,R_2_Spalten,0)),"")</f>
        <v/>
      </c>
      <c r="Q19" s="1" t="str">
        <f ca="1">IF(ISERROR(MATCH(Q$10,$B$11:$B19,0)),INDEX(BASIS_Daten,MATCH($B19,BASIS_Zeilen,0),MATCH(Q$10,BASIS_Spalten,0))-INDEX(R_2_Daten,MATCH(R_3!$B19,R_2_Zeilen,0),MATCH(R_3!Q$10,R_2_Spalten,0)),"")</f>
        <v/>
      </c>
      <c r="R19" s="1">
        <f ca="1">IF(ISERROR(MATCH(R$10,$B$11:$B19,0)),INDEX(BASIS_Daten,MATCH($B19,BASIS_Zeilen,0),MATCH(R$10,BASIS_Spalten,0))-INDEX(R_2_Daten,MATCH(R_3!$B19,R_2_Zeilen,0),MATCH(R_3!R$10,R_2_Spalten,0)),"")</f>
        <v>291</v>
      </c>
      <c r="S19" s="1">
        <f ca="1">IF(ISERROR(MATCH(S$10,$B$11:$B19,0)),INDEX(BASIS_Daten,MATCH($B19,BASIS_Zeilen,0),MATCH(S$10,BASIS_Spalten,0))-INDEX(R_2_Daten,MATCH(R_3!$B19,R_2_Zeilen,0),MATCH(R_3!S$10,R_2_Spalten,0)),"")</f>
        <v>278</v>
      </c>
      <c r="T19" s="1" t="str">
        <f ca="1">IF(ISERROR(MATCH(T$10,$B$11:$B19,0)),INDEX(BASIS_Daten,MATCH($B19,BASIS_Zeilen,0),MATCH(T$10,BASIS_Spalten,0))-INDEX(R_2_Daten,MATCH(R_3!$B19,R_2_Zeilen,0),MATCH(R_3!T$10,R_2_Spalten,0)),"")</f>
        <v/>
      </c>
      <c r="U19" s="1" t="str">
        <f ca="1">IF(ISERROR(MATCH(U$10,$B$11:$B19,0)),INDEX(BASIS_Daten,MATCH($B19,BASIS_Zeilen,0),MATCH(U$10,BASIS_Spalten,0))-INDEX(R_2_Daten,MATCH(R_3!$B19,R_2_Zeilen,0),MATCH(R_3!U$10,R_2_Spalten,0)),"")</f>
        <v/>
      </c>
      <c r="V19" s="1">
        <f ca="1">IF(ISERROR(MATCH(V$10,$B$11:$B19,0)),INDEX(BASIS_Daten,MATCH($B19,BASIS_Zeilen,0),MATCH(V$10,BASIS_Spalten,0))-INDEX(R_2_Daten,MATCH(R_3!$B19,R_2_Zeilen,0),MATCH(R_3!V$10,R_2_Spalten,0)),"")</f>
        <v>374</v>
      </c>
      <c r="W19" s="1">
        <f ca="1">IF(ISERROR(MATCH(W$10,$B$11:$B19,0)),INDEX(BASIS_Daten,MATCH($B19,BASIS_Zeilen,0),MATCH(W$10,BASIS_Spalten,0))-INDEX(R_2_Daten,MATCH(R_3!$B19,R_2_Zeilen,0),MATCH(R_3!W$10,R_2_Spalten,0)),"")</f>
        <v>208</v>
      </c>
      <c r="X19" s="1">
        <f ca="1">IF(ISERROR(MATCH(X$10,$B$11:$B19,0)),INDEX(BASIS_Daten,MATCH($B19,BASIS_Zeilen,0),MATCH(X$10,BASIS_Spalten,0))-INDEX(R_2_Daten,MATCH(R_3!$B19,R_2_Zeilen,0),MATCH(R_3!X$10,R_2_Spalten,0)),"")</f>
        <v>313</v>
      </c>
      <c r="Y19" s="1">
        <f ca="1">IF(ISERROR(MATCH(Y$10,$B$11:$B19,0)),INDEX(BASIS_Daten,MATCH($B19,BASIS_Zeilen,0),MATCH(Y$10,BASIS_Spalten,0))-INDEX(R_2_Daten,MATCH(R_3!$B19,R_2_Zeilen,0),MATCH(R_3!Y$10,R_2_Spalten,0)),"")</f>
        <v>62</v>
      </c>
      <c r="Z19" s="1" t="str">
        <f ca="1">IF(ISERROR(MATCH(Z$10,$B$11:$B19,0)),INDEX(BASIS_Daten,MATCH($B19,BASIS_Zeilen,0),MATCH(Z$10,BASIS_Spalten,0))-INDEX(R_2_Daten,MATCH(R_3!$B19,R_2_Zeilen,0),MATCH(R_3!Z$10,R_2_Spalten,0)),"")</f>
        <v/>
      </c>
      <c r="AA19" s="1">
        <f ca="1">IF(ISERROR(MATCH(AA$10,$B$11:$B19,0)),INDEX(BASIS_Daten,MATCH($B19,BASIS_Zeilen,0),MATCH(AA$10,BASIS_Spalten,0))-INDEX(R_2_Daten,MATCH(R_3!$B19,R_2_Zeilen,0),MATCH(R_3!AA$10,R_2_Spalten,0)),"")</f>
        <v>101</v>
      </c>
      <c r="AB19" s="1" t="str">
        <f ca="1">IF(ISERROR(MATCH(AB$10,$B$11:$B19,0)),INDEX(BASIS_Daten,MATCH($B19,BASIS_Zeilen,0),MATCH(AB$10,BASIS_Spalten,0))-INDEX(R_2_Daten,MATCH(R_3!$B19,R_2_Zeilen,0),MATCH(R_3!AB$10,R_2_Spalten,0)),"")</f>
        <v/>
      </c>
      <c r="AC19" s="1">
        <f ca="1">IF(ISERROR(MATCH(AC$10,$B$11:$B19,0)),INDEX(BASIS_Daten,MATCH($B19,BASIS_Zeilen,0),MATCH(AC$10,BASIS_Spalten,0))-INDEX(R_2_Daten,MATCH(R_3!$B19,R_2_Zeilen,0),MATCH(R_3!AC$10,R_2_Spalten,0)),"")</f>
        <v>364</v>
      </c>
      <c r="AD19" s="1">
        <f ca="1">IF(ISERROR(MATCH(AD$10,$B$11:$B19,0)),INDEX(BASIS_Daten,MATCH($B19,BASIS_Zeilen,0),MATCH(AD$10,BASIS_Spalten,0))-INDEX(R_2_Daten,MATCH(R_3!$B19,R_2_Zeilen,0),MATCH(R_3!AD$10,R_2_Spalten,0)),"")</f>
        <v>324</v>
      </c>
      <c r="AE19" s="1">
        <f ca="1">IF(ISERROR(MATCH(AE$10,$B$11:$B19,0)),INDEX(BASIS_Daten,MATCH($B19,BASIS_Zeilen,0),MATCH(AE$10,BASIS_Spalten,0))-INDEX(R_2_Daten,MATCH(R_3!$B19,R_2_Zeilen,0),MATCH(R_3!AE$10,R_2_Spalten,0)),"")</f>
        <v>335</v>
      </c>
      <c r="AF19" s="1">
        <f ca="1">IF(ISERROR(MATCH(AF$10,$B$11:$B19,0)),INDEX(BASIS_Daten,MATCH($B19,BASIS_Zeilen,0),MATCH(AF$10,BASIS_Spalten,0))-INDEX(R_2_Daten,MATCH(R_3!$B19,R_2_Zeilen,0),MATCH(R_3!AF$10,R_2_Spalten,0)),"")</f>
        <v>190</v>
      </c>
      <c r="AG19" s="1">
        <f ca="1">IF(ISERROR(MATCH(AG$10,$B$11:$B19,0)),INDEX(BASIS_Daten,MATCH($B19,BASIS_Zeilen,0),MATCH(AG$10,BASIS_Spalten,0))-INDEX(R_2_Daten,MATCH(R_3!$B19,R_2_Zeilen,0),MATCH(R_3!AG$10,R_2_Spalten,0)),"")</f>
        <v>313</v>
      </c>
      <c r="AH19" s="1">
        <f ca="1">IF(ISERROR(MATCH(AH$10,$B$11:$B19,0)),INDEX(BASIS_Daten,MATCH($B19,BASIS_Zeilen,0),MATCH(AH$10,BASIS_Spalten,0))-INDEX(R_2_Daten,MATCH(R_3!$B19,R_2_Zeilen,0),MATCH(R_3!AH$10,R_2_Spalten,0)),"")</f>
        <v>331</v>
      </c>
      <c r="AI19" s="1">
        <f ca="1">IF(ISERROR(MATCH(AI$10,$B$11:$B19,0)),INDEX(BASIS_Daten,MATCH($B19,BASIS_Zeilen,0),MATCH(AI$10,BASIS_Spalten,0))-INDEX(R_2_Daten,MATCH(R_3!$B19,R_2_Zeilen,0),MATCH(R_3!AI$10,R_2_Spalten,0)),"")</f>
        <v>239</v>
      </c>
      <c r="AJ19" s="1">
        <f ca="1">IF(ISERROR(MATCH(AJ$10,$B$11:$B19,0)),INDEX(BASIS_Daten,MATCH($B19,BASIS_Zeilen,0),MATCH(AJ$10,BASIS_Spalten,0))-INDEX(R_2_Daten,MATCH(R_3!$B19,R_2_Zeilen,0),MATCH(R_3!AJ$10,R_2_Spalten,0)),"")</f>
        <v>242</v>
      </c>
    </row>
    <row r="20" spans="1:36">
      <c r="A20" s="4">
        <f t="shared" si="1"/>
        <v>10</v>
      </c>
      <c r="B20" s="1" t="str">
        <f ca="1">INDEX(R_3_Spalten,1,MATCH($C19,INDIRECT(ADDRESS(ROW(19:19),4)&amp;":"&amp;ADDRESS(ROW(19:19),COUNTA(Rüstzeitmatrix_ok_Spalten)+3)),0))</f>
        <v>Produkt 22</v>
      </c>
      <c r="C20" s="21">
        <f t="shared" ca="1" si="2"/>
        <v>0</v>
      </c>
      <c r="D20" s="1">
        <f ca="1">IF(ISERROR(MATCH(D$10,$B$11:$B20,0)),INDEX(BASIS_Daten,MATCH($B20,BASIS_Zeilen,0),MATCH(D$10,BASIS_Spalten,0))-INDEX(R_2_Daten,MATCH(R_3!$B20,R_2_Zeilen,0),MATCH(R_3!D$10,R_2_Spalten,0)),"")</f>
        <v>513</v>
      </c>
      <c r="E20" s="1">
        <f ca="1">IF(ISERROR(MATCH(E$10,$B$11:$B20,0)),INDEX(BASIS_Daten,MATCH($B20,BASIS_Zeilen,0),MATCH(E$10,BASIS_Spalten,0))-INDEX(R_2_Daten,MATCH(R_3!$B20,R_2_Zeilen,0),MATCH(R_3!E$10,R_2_Spalten,0)),"")</f>
        <v>350</v>
      </c>
      <c r="F20" s="1">
        <f ca="1">IF(ISERROR(MATCH(F$10,$B$11:$B20,0)),INDEX(BASIS_Daten,MATCH($B20,BASIS_Zeilen,0),MATCH(F$10,BASIS_Spalten,0))-INDEX(R_2_Daten,MATCH(R_3!$B20,R_2_Zeilen,0),MATCH(R_3!F$10,R_2_Spalten,0)),"")</f>
        <v>124</v>
      </c>
      <c r="G20" s="1">
        <f ca="1">IF(ISERROR(MATCH(G$10,$B$11:$B20,0)),INDEX(BASIS_Daten,MATCH($B20,BASIS_Zeilen,0),MATCH(G$10,BASIS_Spalten,0))-INDEX(R_2_Daten,MATCH(R_3!$B20,R_2_Zeilen,0),MATCH(R_3!G$10,R_2_Spalten,0)),"")</f>
        <v>93</v>
      </c>
      <c r="H20" s="1">
        <f ca="1">IF(ISERROR(MATCH(H$10,$B$11:$B20,0)),INDEX(BASIS_Daten,MATCH($B20,BASIS_Zeilen,0),MATCH(H$10,BASIS_Spalten,0))-INDEX(R_2_Daten,MATCH(R_3!$B20,R_2_Zeilen,0),MATCH(R_3!H$10,R_2_Spalten,0)),"")</f>
        <v>257</v>
      </c>
      <c r="I20" s="1">
        <f ca="1">IF(ISERROR(MATCH(I$10,$B$11:$B20,0)),INDEX(BASIS_Daten,MATCH($B20,BASIS_Zeilen,0),MATCH(I$10,BASIS_Spalten,0))-INDEX(R_2_Daten,MATCH(R_3!$B20,R_2_Zeilen,0),MATCH(R_3!I$10,R_2_Spalten,0)),"")</f>
        <v>125</v>
      </c>
      <c r="J20" s="1">
        <f ca="1">IF(ISERROR(MATCH(J$10,$B$11:$B20,0)),INDEX(BASIS_Daten,MATCH($B20,BASIS_Zeilen,0),MATCH(J$10,BASIS_Spalten,0))-INDEX(R_2_Daten,MATCH(R_3!$B20,R_2_Zeilen,0),MATCH(R_3!J$10,R_2_Spalten,0)),"")</f>
        <v>2</v>
      </c>
      <c r="K20" s="1" t="str">
        <f ca="1">IF(ISERROR(MATCH(K$10,$B$11:$B20,0)),INDEX(BASIS_Daten,MATCH($B20,BASIS_Zeilen,0),MATCH(K$10,BASIS_Spalten,0))-INDEX(R_2_Daten,MATCH(R_3!$B20,R_2_Zeilen,0),MATCH(R_3!K$10,R_2_Spalten,0)),"")</f>
        <v/>
      </c>
      <c r="L20" s="1">
        <f ca="1">IF(ISERROR(MATCH(L$10,$B$11:$B20,0)),INDEX(BASIS_Daten,MATCH($B20,BASIS_Zeilen,0),MATCH(L$10,BASIS_Spalten,0))-INDEX(R_2_Daten,MATCH(R_3!$B20,R_2_Zeilen,0),MATCH(R_3!L$10,R_2_Spalten,0)),"")</f>
        <v>400</v>
      </c>
      <c r="M20" s="1" t="str">
        <f ca="1">IF(ISERROR(MATCH(M$10,$B$11:$B20,0)),INDEX(BASIS_Daten,MATCH($B20,BASIS_Zeilen,0),MATCH(M$10,BASIS_Spalten,0))-INDEX(R_2_Daten,MATCH(R_3!$B20,R_2_Zeilen,0),MATCH(R_3!M$10,R_2_Spalten,0)),"")</f>
        <v/>
      </c>
      <c r="N20" s="1">
        <f ca="1">IF(ISERROR(MATCH(N$10,$B$11:$B20,0)),INDEX(BASIS_Daten,MATCH($B20,BASIS_Zeilen,0),MATCH(N$10,BASIS_Spalten,0))-INDEX(R_2_Daten,MATCH(R_3!$B20,R_2_Zeilen,0),MATCH(R_3!N$10,R_2_Spalten,0)),"")</f>
        <v>120</v>
      </c>
      <c r="O20" s="1" t="str">
        <f ca="1">IF(ISERROR(MATCH(O$10,$B$11:$B20,0)),INDEX(BASIS_Daten,MATCH($B20,BASIS_Zeilen,0),MATCH(O$10,BASIS_Spalten,0))-INDEX(R_2_Daten,MATCH(R_3!$B20,R_2_Zeilen,0),MATCH(R_3!O$10,R_2_Spalten,0)),"")</f>
        <v/>
      </c>
      <c r="P20" s="1" t="str">
        <f ca="1">IF(ISERROR(MATCH(P$10,$B$11:$B20,0)),INDEX(BASIS_Daten,MATCH($B20,BASIS_Zeilen,0),MATCH(P$10,BASIS_Spalten,0))-INDEX(R_2_Daten,MATCH(R_3!$B20,R_2_Zeilen,0),MATCH(R_3!P$10,R_2_Spalten,0)),"")</f>
        <v/>
      </c>
      <c r="Q20" s="1" t="str">
        <f ca="1">IF(ISERROR(MATCH(Q$10,$B$11:$B20,0)),INDEX(BASIS_Daten,MATCH($B20,BASIS_Zeilen,0),MATCH(Q$10,BASIS_Spalten,0))-INDEX(R_2_Daten,MATCH(R_3!$B20,R_2_Zeilen,0),MATCH(R_3!Q$10,R_2_Spalten,0)),"")</f>
        <v/>
      </c>
      <c r="R20" s="1">
        <f ca="1">IF(ISERROR(MATCH(R$10,$B$11:$B20,0)),INDEX(BASIS_Daten,MATCH($B20,BASIS_Zeilen,0),MATCH(R$10,BASIS_Spalten,0))-INDEX(R_2_Daten,MATCH(R_3!$B20,R_2_Zeilen,0),MATCH(R_3!R$10,R_2_Spalten,0)),"")</f>
        <v>302</v>
      </c>
      <c r="S20" s="1">
        <f ca="1">IF(ISERROR(MATCH(S$10,$B$11:$B20,0)),INDEX(BASIS_Daten,MATCH($B20,BASIS_Zeilen,0),MATCH(S$10,BASIS_Spalten,0))-INDEX(R_2_Daten,MATCH(R_3!$B20,R_2_Zeilen,0),MATCH(R_3!S$10,R_2_Spalten,0)),"")</f>
        <v>241</v>
      </c>
      <c r="T20" s="1" t="str">
        <f ca="1">IF(ISERROR(MATCH(T$10,$B$11:$B20,0)),INDEX(BASIS_Daten,MATCH($B20,BASIS_Zeilen,0),MATCH(T$10,BASIS_Spalten,0))-INDEX(R_2_Daten,MATCH(R_3!$B20,R_2_Zeilen,0),MATCH(R_3!T$10,R_2_Spalten,0)),"")</f>
        <v/>
      </c>
      <c r="U20" s="1" t="str">
        <f ca="1">IF(ISERROR(MATCH(U$10,$B$11:$B20,0)),INDEX(BASIS_Daten,MATCH($B20,BASIS_Zeilen,0),MATCH(U$10,BASIS_Spalten,0))-INDEX(R_2_Daten,MATCH(R_3!$B20,R_2_Zeilen,0),MATCH(R_3!U$10,R_2_Spalten,0)),"")</f>
        <v/>
      </c>
      <c r="V20" s="1">
        <f ca="1">IF(ISERROR(MATCH(V$10,$B$11:$B20,0)),INDEX(BASIS_Daten,MATCH($B20,BASIS_Zeilen,0),MATCH(V$10,BASIS_Spalten,0))-INDEX(R_2_Daten,MATCH(R_3!$B20,R_2_Zeilen,0),MATCH(R_3!V$10,R_2_Spalten,0)),"")</f>
        <v>400</v>
      </c>
      <c r="W20" s="1">
        <f ca="1">IF(ISERROR(MATCH(W$10,$B$11:$B20,0)),INDEX(BASIS_Daten,MATCH($B20,BASIS_Zeilen,0),MATCH(W$10,BASIS_Spalten,0))-INDEX(R_2_Daten,MATCH(R_3!$B20,R_2_Zeilen,0),MATCH(R_3!W$10,R_2_Spalten,0)),"")</f>
        <v>344</v>
      </c>
      <c r="X20" s="1">
        <f ca="1">IF(ISERROR(MATCH(X$10,$B$11:$B20,0)),INDEX(BASIS_Daten,MATCH($B20,BASIS_Zeilen,0),MATCH(X$10,BASIS_Spalten,0))-INDEX(R_2_Daten,MATCH(R_3!$B20,R_2_Zeilen,0),MATCH(R_3!X$10,R_2_Spalten,0)),"")</f>
        <v>428</v>
      </c>
      <c r="Y20" s="1" t="str">
        <f ca="1">IF(ISERROR(MATCH(Y$10,$B$11:$B20,0)),INDEX(BASIS_Daten,MATCH($B20,BASIS_Zeilen,0),MATCH(Y$10,BASIS_Spalten,0))-INDEX(R_2_Daten,MATCH(R_3!$B20,R_2_Zeilen,0),MATCH(R_3!Y$10,R_2_Spalten,0)),"")</f>
        <v/>
      </c>
      <c r="Z20" s="1" t="str">
        <f ca="1">IF(ISERROR(MATCH(Z$10,$B$11:$B20,0)),INDEX(BASIS_Daten,MATCH($B20,BASIS_Zeilen,0),MATCH(Z$10,BASIS_Spalten,0))-INDEX(R_2_Daten,MATCH(R_3!$B20,R_2_Zeilen,0),MATCH(R_3!Z$10,R_2_Spalten,0)),"")</f>
        <v/>
      </c>
      <c r="AA20" s="1">
        <f ca="1">IF(ISERROR(MATCH(AA$10,$B$11:$B20,0)),INDEX(BASIS_Daten,MATCH($B20,BASIS_Zeilen,0),MATCH(AA$10,BASIS_Spalten,0))-INDEX(R_2_Daten,MATCH(R_3!$B20,R_2_Zeilen,0),MATCH(R_3!AA$10,R_2_Spalten,0)),"")</f>
        <v>0</v>
      </c>
      <c r="AB20" s="1" t="str">
        <f ca="1">IF(ISERROR(MATCH(AB$10,$B$11:$B20,0)),INDEX(BASIS_Daten,MATCH($B20,BASIS_Zeilen,0),MATCH(AB$10,BASIS_Spalten,0))-INDEX(R_2_Daten,MATCH(R_3!$B20,R_2_Zeilen,0),MATCH(R_3!AB$10,R_2_Spalten,0)),"")</f>
        <v/>
      </c>
      <c r="AC20" s="1">
        <f ca="1">IF(ISERROR(MATCH(AC$10,$B$11:$B20,0)),INDEX(BASIS_Daten,MATCH($B20,BASIS_Zeilen,0),MATCH(AC$10,BASIS_Spalten,0))-INDEX(R_2_Daten,MATCH(R_3!$B20,R_2_Zeilen,0),MATCH(R_3!AC$10,R_2_Spalten,0)),"")</f>
        <v>375</v>
      </c>
      <c r="AD20" s="1">
        <f ca="1">IF(ISERROR(MATCH(AD$10,$B$11:$B20,0)),INDEX(BASIS_Daten,MATCH($B20,BASIS_Zeilen,0),MATCH(AD$10,BASIS_Spalten,0))-INDEX(R_2_Daten,MATCH(R_3!$B20,R_2_Zeilen,0),MATCH(R_3!AD$10,R_2_Spalten,0)),"")</f>
        <v>390</v>
      </c>
      <c r="AE20" s="1">
        <f ca="1">IF(ISERROR(MATCH(AE$10,$B$11:$B20,0)),INDEX(BASIS_Daten,MATCH($B20,BASIS_Zeilen,0),MATCH(AE$10,BASIS_Spalten,0))-INDEX(R_2_Daten,MATCH(R_3!$B20,R_2_Zeilen,0),MATCH(R_3!AE$10,R_2_Spalten,0)),"")</f>
        <v>219</v>
      </c>
      <c r="AF20" s="1">
        <f ca="1">IF(ISERROR(MATCH(AF$10,$B$11:$B20,0)),INDEX(BASIS_Daten,MATCH($B20,BASIS_Zeilen,0),MATCH(AF$10,BASIS_Spalten,0))-INDEX(R_2_Daten,MATCH(R_3!$B20,R_2_Zeilen,0),MATCH(R_3!AF$10,R_2_Spalten,0)),"")</f>
        <v>192</v>
      </c>
      <c r="AG20" s="1">
        <f ca="1">IF(ISERROR(MATCH(AG$10,$B$11:$B20,0)),INDEX(BASIS_Daten,MATCH($B20,BASIS_Zeilen,0),MATCH(AG$10,BASIS_Spalten,0))-INDEX(R_2_Daten,MATCH(R_3!$B20,R_2_Zeilen,0),MATCH(R_3!AG$10,R_2_Spalten,0)),"")</f>
        <v>350</v>
      </c>
      <c r="AH20" s="1">
        <f ca="1">IF(ISERROR(MATCH(AH$10,$B$11:$B20,0)),INDEX(BASIS_Daten,MATCH($B20,BASIS_Zeilen,0),MATCH(AH$10,BASIS_Spalten,0))-INDEX(R_2_Daten,MATCH(R_3!$B20,R_2_Zeilen,0),MATCH(R_3!AH$10,R_2_Spalten,0)),"")</f>
        <v>333</v>
      </c>
      <c r="AI20" s="1">
        <f ca="1">IF(ISERROR(MATCH(AI$10,$B$11:$B20,0)),INDEX(BASIS_Daten,MATCH($B20,BASIS_Zeilen,0),MATCH(AI$10,BASIS_Spalten,0))-INDEX(R_2_Daten,MATCH(R_3!$B20,R_2_Zeilen,0),MATCH(R_3!AI$10,R_2_Spalten,0)),"")</f>
        <v>244</v>
      </c>
      <c r="AJ20" s="1">
        <f ca="1">IF(ISERROR(MATCH(AJ$10,$B$11:$B20,0)),INDEX(BASIS_Daten,MATCH($B20,BASIS_Zeilen,0),MATCH(AJ$10,BASIS_Spalten,0))-INDEX(R_2_Daten,MATCH(R_3!$B20,R_2_Zeilen,0),MATCH(R_3!AJ$10,R_2_Spalten,0)),"")</f>
        <v>272</v>
      </c>
    </row>
    <row r="21" spans="1:36">
      <c r="A21" s="4">
        <f t="shared" si="1"/>
        <v>11</v>
      </c>
      <c r="B21" s="1" t="str">
        <f ca="1">INDEX(R_3_Spalten,1,MATCH($C20,INDIRECT(ADDRESS(ROW(20:20),4)&amp;":"&amp;ADDRESS(ROW(20:20),COUNTA(Rüstzeitmatrix_ok_Spalten)+3)),0))</f>
        <v>Produkt 24</v>
      </c>
      <c r="C21" s="21">
        <f t="shared" ca="1" si="2"/>
        <v>40</v>
      </c>
      <c r="D21" s="1">
        <f ca="1">IF(ISERROR(MATCH(D$10,$B$11:$B21,0)),INDEX(BASIS_Daten,MATCH($B21,BASIS_Zeilen,0),MATCH(D$10,BASIS_Spalten,0))-INDEX(R_2_Daten,MATCH(R_3!$B21,R_2_Zeilen,0),MATCH(R_3!D$10,R_2_Spalten,0)),"")</f>
        <v>436</v>
      </c>
      <c r="E21" s="1">
        <f ca="1">IF(ISERROR(MATCH(E$10,$B$11:$B21,0)),INDEX(BASIS_Daten,MATCH($B21,BASIS_Zeilen,0),MATCH(E$10,BASIS_Spalten,0))-INDEX(R_2_Daten,MATCH(R_3!$B21,R_2_Zeilen,0),MATCH(R_3!E$10,R_2_Spalten,0)),"")</f>
        <v>449</v>
      </c>
      <c r="F21" s="1">
        <f ca="1">IF(ISERROR(MATCH(F$10,$B$11:$B21,0)),INDEX(BASIS_Daten,MATCH($B21,BASIS_Zeilen,0),MATCH(F$10,BASIS_Spalten,0))-INDEX(R_2_Daten,MATCH(R_3!$B21,R_2_Zeilen,0),MATCH(R_3!F$10,R_2_Spalten,0)),"")</f>
        <v>221</v>
      </c>
      <c r="G21" s="1">
        <f ca="1">IF(ISERROR(MATCH(G$10,$B$11:$B21,0)),INDEX(BASIS_Daten,MATCH($B21,BASIS_Zeilen,0),MATCH(G$10,BASIS_Spalten,0))-INDEX(R_2_Daten,MATCH(R_3!$B21,R_2_Zeilen,0),MATCH(R_3!G$10,R_2_Spalten,0)),"")</f>
        <v>40</v>
      </c>
      <c r="H21" s="1">
        <f ca="1">IF(ISERROR(MATCH(H$10,$B$11:$B21,0)),INDEX(BASIS_Daten,MATCH($B21,BASIS_Zeilen,0),MATCH(H$10,BASIS_Spalten,0))-INDEX(R_2_Daten,MATCH(R_3!$B21,R_2_Zeilen,0),MATCH(R_3!H$10,R_2_Spalten,0)),"")</f>
        <v>141</v>
      </c>
      <c r="I21" s="1">
        <f ca="1">IF(ISERROR(MATCH(I$10,$B$11:$B21,0)),INDEX(BASIS_Daten,MATCH($B21,BASIS_Zeilen,0),MATCH(I$10,BASIS_Spalten,0))-INDEX(R_2_Daten,MATCH(R_3!$B21,R_2_Zeilen,0),MATCH(R_3!I$10,R_2_Spalten,0)),"")</f>
        <v>114</v>
      </c>
      <c r="J21" s="1">
        <f ca="1">IF(ISERROR(MATCH(J$10,$B$11:$B21,0)),INDEX(BASIS_Daten,MATCH($B21,BASIS_Zeilen,0),MATCH(J$10,BASIS_Spalten,0))-INDEX(R_2_Daten,MATCH(R_3!$B21,R_2_Zeilen,0),MATCH(R_3!J$10,R_2_Spalten,0)),"")</f>
        <v>90</v>
      </c>
      <c r="K21" s="1" t="str">
        <f ca="1">IF(ISERROR(MATCH(K$10,$B$11:$B21,0)),INDEX(BASIS_Daten,MATCH($B21,BASIS_Zeilen,0),MATCH(K$10,BASIS_Spalten,0))-INDEX(R_2_Daten,MATCH(R_3!$B21,R_2_Zeilen,0),MATCH(R_3!K$10,R_2_Spalten,0)),"")</f>
        <v/>
      </c>
      <c r="L21" s="1">
        <f ca="1">IF(ISERROR(MATCH(L$10,$B$11:$B21,0)),INDEX(BASIS_Daten,MATCH($B21,BASIS_Zeilen,0),MATCH(L$10,BASIS_Spalten,0))-INDEX(R_2_Daten,MATCH(R_3!$B21,R_2_Zeilen,0),MATCH(R_3!L$10,R_2_Spalten,0)),"")</f>
        <v>309</v>
      </c>
      <c r="M21" s="1" t="str">
        <f ca="1">IF(ISERROR(MATCH(M$10,$B$11:$B21,0)),INDEX(BASIS_Daten,MATCH($B21,BASIS_Zeilen,0),MATCH(M$10,BASIS_Spalten,0))-INDEX(R_2_Daten,MATCH(R_3!$B21,R_2_Zeilen,0),MATCH(R_3!M$10,R_2_Spalten,0)),"")</f>
        <v/>
      </c>
      <c r="N21" s="1">
        <f ca="1">IF(ISERROR(MATCH(N$10,$B$11:$B21,0)),INDEX(BASIS_Daten,MATCH($B21,BASIS_Zeilen,0),MATCH(N$10,BASIS_Spalten,0))-INDEX(R_2_Daten,MATCH(R_3!$B21,R_2_Zeilen,0),MATCH(R_3!N$10,R_2_Spalten,0)),"")</f>
        <v>111</v>
      </c>
      <c r="O21" s="1" t="str">
        <f ca="1">IF(ISERROR(MATCH(O$10,$B$11:$B21,0)),INDEX(BASIS_Daten,MATCH($B21,BASIS_Zeilen,0),MATCH(O$10,BASIS_Spalten,0))-INDEX(R_2_Daten,MATCH(R_3!$B21,R_2_Zeilen,0),MATCH(R_3!O$10,R_2_Spalten,0)),"")</f>
        <v/>
      </c>
      <c r="P21" s="1" t="str">
        <f ca="1">IF(ISERROR(MATCH(P$10,$B$11:$B21,0)),INDEX(BASIS_Daten,MATCH($B21,BASIS_Zeilen,0),MATCH(P$10,BASIS_Spalten,0))-INDEX(R_2_Daten,MATCH(R_3!$B21,R_2_Zeilen,0),MATCH(R_3!P$10,R_2_Spalten,0)),"")</f>
        <v/>
      </c>
      <c r="Q21" s="1" t="str">
        <f ca="1">IF(ISERROR(MATCH(Q$10,$B$11:$B21,0)),INDEX(BASIS_Daten,MATCH($B21,BASIS_Zeilen,0),MATCH(Q$10,BASIS_Spalten,0))-INDEX(R_2_Daten,MATCH(R_3!$B21,R_2_Zeilen,0),MATCH(R_3!Q$10,R_2_Spalten,0)),"")</f>
        <v/>
      </c>
      <c r="R21" s="1">
        <f ca="1">IF(ISERROR(MATCH(R$10,$B$11:$B21,0)),INDEX(BASIS_Daten,MATCH($B21,BASIS_Zeilen,0),MATCH(R$10,BASIS_Spalten,0))-INDEX(R_2_Daten,MATCH(R_3!$B21,R_2_Zeilen,0),MATCH(R_3!R$10,R_2_Spalten,0)),"")</f>
        <v>186</v>
      </c>
      <c r="S21" s="1">
        <f ca="1">IF(ISERROR(MATCH(S$10,$B$11:$B21,0)),INDEX(BASIS_Daten,MATCH($B21,BASIS_Zeilen,0),MATCH(S$10,BASIS_Spalten,0))-INDEX(R_2_Daten,MATCH(R_3!$B21,R_2_Zeilen,0),MATCH(R_3!S$10,R_2_Spalten,0)),"")</f>
        <v>125</v>
      </c>
      <c r="T21" s="1" t="str">
        <f ca="1">IF(ISERROR(MATCH(T$10,$B$11:$B21,0)),INDEX(BASIS_Daten,MATCH($B21,BASIS_Zeilen,0),MATCH(T$10,BASIS_Spalten,0))-INDEX(R_2_Daten,MATCH(R_3!$B21,R_2_Zeilen,0),MATCH(R_3!T$10,R_2_Spalten,0)),"")</f>
        <v/>
      </c>
      <c r="U21" s="1" t="str">
        <f ca="1">IF(ISERROR(MATCH(U$10,$B$11:$B21,0)),INDEX(BASIS_Daten,MATCH($B21,BASIS_Zeilen,0),MATCH(U$10,BASIS_Spalten,0))-INDEX(R_2_Daten,MATCH(R_3!$B21,R_2_Zeilen,0),MATCH(R_3!U$10,R_2_Spalten,0)),"")</f>
        <v/>
      </c>
      <c r="V21" s="1">
        <f ca="1">IF(ISERROR(MATCH(V$10,$B$11:$B21,0)),INDEX(BASIS_Daten,MATCH($B21,BASIS_Zeilen,0),MATCH(V$10,BASIS_Spalten,0))-INDEX(R_2_Daten,MATCH(R_3!$B21,R_2_Zeilen,0),MATCH(R_3!V$10,R_2_Spalten,0)),"")</f>
        <v>284</v>
      </c>
      <c r="W21" s="1">
        <f ca="1">IF(ISERROR(MATCH(W$10,$B$11:$B21,0)),INDEX(BASIS_Daten,MATCH($B21,BASIS_Zeilen,0),MATCH(W$10,BASIS_Spalten,0))-INDEX(R_2_Daten,MATCH(R_3!$B21,R_2_Zeilen,0),MATCH(R_3!W$10,R_2_Spalten,0)),"")</f>
        <v>386</v>
      </c>
      <c r="X21" s="1">
        <f ca="1">IF(ISERROR(MATCH(X$10,$B$11:$B21,0)),INDEX(BASIS_Daten,MATCH($B21,BASIS_Zeilen,0),MATCH(X$10,BASIS_Spalten,0))-INDEX(R_2_Daten,MATCH(R_3!$B21,R_2_Zeilen,0),MATCH(R_3!X$10,R_2_Spalten,0)),"")</f>
        <v>357</v>
      </c>
      <c r="Y21" s="1" t="str">
        <f ca="1">IF(ISERROR(MATCH(Y$10,$B$11:$B21,0)),INDEX(BASIS_Daten,MATCH($B21,BASIS_Zeilen,0),MATCH(Y$10,BASIS_Spalten,0))-INDEX(R_2_Daten,MATCH(R_3!$B21,R_2_Zeilen,0),MATCH(R_3!Y$10,R_2_Spalten,0)),"")</f>
        <v/>
      </c>
      <c r="Z21" s="1" t="str">
        <f ca="1">IF(ISERROR(MATCH(Z$10,$B$11:$B21,0)),INDEX(BASIS_Daten,MATCH($B21,BASIS_Zeilen,0),MATCH(Z$10,BASIS_Spalten,0))-INDEX(R_2_Daten,MATCH(R_3!$B21,R_2_Zeilen,0),MATCH(R_3!Z$10,R_2_Spalten,0)),"")</f>
        <v/>
      </c>
      <c r="AA21" s="1" t="str">
        <f ca="1">IF(ISERROR(MATCH(AA$10,$B$11:$B21,0)),INDEX(BASIS_Daten,MATCH($B21,BASIS_Zeilen,0),MATCH(AA$10,BASIS_Spalten,0))-INDEX(R_2_Daten,MATCH(R_3!$B21,R_2_Zeilen,0),MATCH(R_3!AA$10,R_2_Spalten,0)),"")</f>
        <v/>
      </c>
      <c r="AB21" s="1" t="str">
        <f ca="1">IF(ISERROR(MATCH(AB$10,$B$11:$B21,0)),INDEX(BASIS_Daten,MATCH($B21,BASIS_Zeilen,0),MATCH(AB$10,BASIS_Spalten,0))-INDEX(R_2_Daten,MATCH(R_3!$B21,R_2_Zeilen,0),MATCH(R_3!AB$10,R_2_Spalten,0)),"")</f>
        <v/>
      </c>
      <c r="AC21" s="1">
        <f ca="1">IF(ISERROR(MATCH(AC$10,$B$11:$B21,0)),INDEX(BASIS_Daten,MATCH($B21,BASIS_Zeilen,0),MATCH(AC$10,BASIS_Spalten,0))-INDEX(R_2_Daten,MATCH(R_3!$B21,R_2_Zeilen,0),MATCH(R_3!AC$10,R_2_Spalten,0)),"")</f>
        <v>461</v>
      </c>
      <c r="AD21" s="1">
        <f ca="1">IF(ISERROR(MATCH(AD$10,$B$11:$B21,0)),INDEX(BASIS_Daten,MATCH($B21,BASIS_Zeilen,0),MATCH(AD$10,BASIS_Spalten,0))-INDEX(R_2_Daten,MATCH(R_3!$B21,R_2_Zeilen,0),MATCH(R_3!AD$10,R_2_Spalten,0)),"")</f>
        <v>282</v>
      </c>
      <c r="AE21" s="1">
        <f ca="1">IF(ISERROR(MATCH(AE$10,$B$11:$B21,0)),INDEX(BASIS_Daten,MATCH($B21,BASIS_Zeilen,0),MATCH(AE$10,BASIS_Spalten,0))-INDEX(R_2_Daten,MATCH(R_3!$B21,R_2_Zeilen,0),MATCH(R_3!AE$10,R_2_Spalten,0)),"")</f>
        <v>166</v>
      </c>
      <c r="AF21" s="1">
        <f ca="1">IF(ISERROR(MATCH(AF$10,$B$11:$B21,0)),INDEX(BASIS_Daten,MATCH($B21,BASIS_Zeilen,0),MATCH(AF$10,BASIS_Spalten,0))-INDEX(R_2_Daten,MATCH(R_3!$B21,R_2_Zeilen,0),MATCH(R_3!AF$10,R_2_Spalten,0)),"")</f>
        <v>286</v>
      </c>
      <c r="AG21" s="1">
        <f ca="1">IF(ISERROR(MATCH(AG$10,$B$11:$B21,0)),INDEX(BASIS_Daten,MATCH($B21,BASIS_Zeilen,0),MATCH(AG$10,BASIS_Spalten,0))-INDEX(R_2_Daten,MATCH(R_3!$B21,R_2_Zeilen,0),MATCH(R_3!AG$10,R_2_Spalten,0)),"")</f>
        <v>231</v>
      </c>
      <c r="AH21" s="1">
        <f ca="1">IF(ISERROR(MATCH(AH$10,$B$11:$B21,0)),INDEX(BASIS_Daten,MATCH($B21,BASIS_Zeilen,0),MATCH(AH$10,BASIS_Spalten,0))-INDEX(R_2_Daten,MATCH(R_3!$B21,R_2_Zeilen,0),MATCH(R_3!AH$10,R_2_Spalten,0)),"")</f>
        <v>435</v>
      </c>
      <c r="AI21" s="1">
        <f ca="1">IF(ISERROR(MATCH(AI$10,$B$11:$B21,0)),INDEX(BASIS_Daten,MATCH($B21,BASIS_Zeilen,0),MATCH(AI$10,BASIS_Spalten,0))-INDEX(R_2_Daten,MATCH(R_3!$B21,R_2_Zeilen,0),MATCH(R_3!AI$10,R_2_Spalten,0)),"")</f>
        <v>344</v>
      </c>
      <c r="AJ21" s="1">
        <f ca="1">IF(ISERROR(MATCH(AJ$10,$B$11:$B21,0)),INDEX(BASIS_Daten,MATCH($B21,BASIS_Zeilen,0),MATCH(AJ$10,BASIS_Spalten,0))-INDEX(R_2_Daten,MATCH(R_3!$B21,R_2_Zeilen,0),MATCH(R_3!AJ$10,R_2_Spalten,0)),"")</f>
        <v>213</v>
      </c>
    </row>
    <row r="22" spans="1:36">
      <c r="A22" s="4">
        <f t="shared" si="1"/>
        <v>12</v>
      </c>
      <c r="B22" s="1" t="str">
        <f ca="1">INDEX(R_3_Spalten,1,MATCH($C21,INDIRECT(ADDRESS(ROW(21:21),4)&amp;":"&amp;ADDRESS(ROW(21:21),COUNTA(Rüstzeitmatrix_ok_Spalten)+3)),0))</f>
        <v>Produkt 4</v>
      </c>
      <c r="C22" s="21">
        <f t="shared" ca="1" si="2"/>
        <v>0</v>
      </c>
      <c r="D22" s="1">
        <f ca="1">IF(ISERROR(MATCH(D$10,$B$11:$B22,0)),INDEX(BASIS_Daten,MATCH($B22,BASIS_Zeilen,0),MATCH(D$10,BASIS_Spalten,0))-INDEX(R_2_Daten,MATCH(R_3!$B22,R_2_Zeilen,0),MATCH(R_3!D$10,R_2_Spalten,0)),"")</f>
        <v>577</v>
      </c>
      <c r="E22" s="1">
        <f ca="1">IF(ISERROR(MATCH(E$10,$B$11:$B22,0)),INDEX(BASIS_Daten,MATCH($B22,BASIS_Zeilen,0),MATCH(E$10,BASIS_Spalten,0))-INDEX(R_2_Daten,MATCH(R_3!$B22,R_2_Zeilen,0),MATCH(R_3!E$10,R_2_Spalten,0)),"")</f>
        <v>512</v>
      </c>
      <c r="F22" s="1">
        <f ca="1">IF(ISERROR(MATCH(F$10,$B$11:$B22,0)),INDEX(BASIS_Daten,MATCH($B22,BASIS_Zeilen,0),MATCH(F$10,BASIS_Spalten,0))-INDEX(R_2_Daten,MATCH(R_3!$B22,R_2_Zeilen,0),MATCH(R_3!F$10,R_2_Spalten,0)),"")</f>
        <v>278</v>
      </c>
      <c r="G22" s="1" t="str">
        <f ca="1">IF(ISERROR(MATCH(G$10,$B$11:$B22,0)),INDEX(BASIS_Daten,MATCH($B22,BASIS_Zeilen,0),MATCH(G$10,BASIS_Spalten,0))-INDEX(R_2_Daten,MATCH(R_3!$B22,R_2_Zeilen,0),MATCH(R_3!G$10,R_2_Spalten,0)),"")</f>
        <v/>
      </c>
      <c r="H22" s="1">
        <f ca="1">IF(ISERROR(MATCH(H$10,$B$11:$B22,0)),INDEX(BASIS_Daten,MATCH($B22,BASIS_Zeilen,0),MATCH(H$10,BASIS_Spalten,0))-INDEX(R_2_Daten,MATCH(R_3!$B22,R_2_Zeilen,0),MATCH(R_3!H$10,R_2_Spalten,0)),"")</f>
        <v>265</v>
      </c>
      <c r="I22" s="1">
        <f ca="1">IF(ISERROR(MATCH(I$10,$B$11:$B22,0)),INDEX(BASIS_Daten,MATCH($B22,BASIS_Zeilen,0),MATCH(I$10,BASIS_Spalten,0))-INDEX(R_2_Daten,MATCH(R_3!$B22,R_2_Zeilen,0),MATCH(R_3!I$10,R_2_Spalten,0)),"")</f>
        <v>6</v>
      </c>
      <c r="J22" s="1">
        <f ca="1">IF(ISERROR(MATCH(J$10,$B$11:$B22,0)),INDEX(BASIS_Daten,MATCH($B22,BASIS_Zeilen,0),MATCH(J$10,BASIS_Spalten,0))-INDEX(R_2_Daten,MATCH(R_3!$B22,R_2_Zeilen,0),MATCH(R_3!J$10,R_2_Spalten,0)),"")</f>
        <v>76</v>
      </c>
      <c r="K22" s="1" t="str">
        <f ca="1">IF(ISERROR(MATCH(K$10,$B$11:$B22,0)),INDEX(BASIS_Daten,MATCH($B22,BASIS_Zeilen,0),MATCH(K$10,BASIS_Spalten,0))-INDEX(R_2_Daten,MATCH(R_3!$B22,R_2_Zeilen,0),MATCH(R_3!K$10,R_2_Spalten,0)),"")</f>
        <v/>
      </c>
      <c r="L22" s="1">
        <f ca="1">IF(ISERROR(MATCH(L$10,$B$11:$B22,0)),INDEX(BASIS_Daten,MATCH($B22,BASIS_Zeilen,0),MATCH(L$10,BASIS_Spalten,0))-INDEX(R_2_Daten,MATCH(R_3!$B22,R_2_Zeilen,0),MATCH(R_3!L$10,R_2_Spalten,0)),"")</f>
        <v>405</v>
      </c>
      <c r="M22" s="1" t="str">
        <f ca="1">IF(ISERROR(MATCH(M$10,$B$11:$B22,0)),INDEX(BASIS_Daten,MATCH($B22,BASIS_Zeilen,0),MATCH(M$10,BASIS_Spalten,0))-INDEX(R_2_Daten,MATCH(R_3!$B22,R_2_Zeilen,0),MATCH(R_3!M$10,R_2_Spalten,0)),"")</f>
        <v/>
      </c>
      <c r="N22" s="1">
        <f ca="1">IF(ISERROR(MATCH(N$10,$B$11:$B22,0)),INDEX(BASIS_Daten,MATCH($B22,BASIS_Zeilen,0),MATCH(N$10,BASIS_Spalten,0))-INDEX(R_2_Daten,MATCH(R_3!$B22,R_2_Zeilen,0),MATCH(R_3!N$10,R_2_Spalten,0)),"")</f>
        <v>0</v>
      </c>
      <c r="O22" s="1" t="str">
        <f ca="1">IF(ISERROR(MATCH(O$10,$B$11:$B22,0)),INDEX(BASIS_Daten,MATCH($B22,BASIS_Zeilen,0),MATCH(O$10,BASIS_Spalten,0))-INDEX(R_2_Daten,MATCH(R_3!$B22,R_2_Zeilen,0),MATCH(R_3!O$10,R_2_Spalten,0)),"")</f>
        <v/>
      </c>
      <c r="P22" s="1" t="str">
        <f ca="1">IF(ISERROR(MATCH(P$10,$B$11:$B22,0)),INDEX(BASIS_Daten,MATCH($B22,BASIS_Zeilen,0),MATCH(P$10,BASIS_Spalten,0))-INDEX(R_2_Daten,MATCH(R_3!$B22,R_2_Zeilen,0),MATCH(R_3!P$10,R_2_Spalten,0)),"")</f>
        <v/>
      </c>
      <c r="Q22" s="1" t="str">
        <f ca="1">IF(ISERROR(MATCH(Q$10,$B$11:$B22,0)),INDEX(BASIS_Daten,MATCH($B22,BASIS_Zeilen,0),MATCH(Q$10,BASIS_Spalten,0))-INDEX(R_2_Daten,MATCH(R_3!$B22,R_2_Zeilen,0),MATCH(R_3!Q$10,R_2_Spalten,0)),"")</f>
        <v/>
      </c>
      <c r="R22" s="1">
        <f ca="1">IF(ISERROR(MATCH(R$10,$B$11:$B22,0)),INDEX(BASIS_Daten,MATCH($B22,BASIS_Zeilen,0),MATCH(R$10,BASIS_Spalten,0))-INDEX(R_2_Daten,MATCH(R_3!$B22,R_2_Zeilen,0),MATCH(R_3!R$10,R_2_Spalten,0)),"")</f>
        <v>194</v>
      </c>
      <c r="S22" s="1">
        <f ca="1">IF(ISERROR(MATCH(S$10,$B$11:$B22,0)),INDEX(BASIS_Daten,MATCH($B22,BASIS_Zeilen,0),MATCH(S$10,BASIS_Spalten,0))-INDEX(R_2_Daten,MATCH(R_3!$B22,R_2_Zeilen,0),MATCH(R_3!S$10,R_2_Spalten,0)),"")</f>
        <v>247</v>
      </c>
      <c r="T22" s="1" t="str">
        <f ca="1">IF(ISERROR(MATCH(T$10,$B$11:$B22,0)),INDEX(BASIS_Daten,MATCH($B22,BASIS_Zeilen,0),MATCH(T$10,BASIS_Spalten,0))-INDEX(R_2_Daten,MATCH(R_3!$B22,R_2_Zeilen,0),MATCH(R_3!T$10,R_2_Spalten,0)),"")</f>
        <v/>
      </c>
      <c r="U22" s="1" t="str">
        <f ca="1">IF(ISERROR(MATCH(U$10,$B$11:$B22,0)),INDEX(BASIS_Daten,MATCH($B22,BASIS_Zeilen,0),MATCH(U$10,BASIS_Spalten,0))-INDEX(R_2_Daten,MATCH(R_3!$B22,R_2_Zeilen,0),MATCH(R_3!U$10,R_2_Spalten,0)),"")</f>
        <v/>
      </c>
      <c r="V22" s="1">
        <f ca="1">IF(ISERROR(MATCH(V$10,$B$11:$B22,0)),INDEX(BASIS_Daten,MATCH($B22,BASIS_Zeilen,0),MATCH(V$10,BASIS_Spalten,0))-INDEX(R_2_Daten,MATCH(R_3!$B22,R_2_Zeilen,0),MATCH(R_3!V$10,R_2_Spalten,0)),"")</f>
        <v>258</v>
      </c>
      <c r="W22" s="1">
        <f ca="1">IF(ISERROR(MATCH(W$10,$B$11:$B22,0)),INDEX(BASIS_Daten,MATCH($B22,BASIS_Zeilen,0),MATCH(W$10,BASIS_Spalten,0))-INDEX(R_2_Daten,MATCH(R_3!$B22,R_2_Zeilen,0),MATCH(R_3!W$10,R_2_Spalten,0)),"")</f>
        <v>500</v>
      </c>
      <c r="X22" s="1">
        <f ca="1">IF(ISERROR(MATCH(X$10,$B$11:$B22,0)),INDEX(BASIS_Daten,MATCH($B22,BASIS_Zeilen,0),MATCH(X$10,BASIS_Spalten,0))-INDEX(R_2_Daten,MATCH(R_3!$B22,R_2_Zeilen,0),MATCH(R_3!X$10,R_2_Spalten,0)),"")</f>
        <v>493</v>
      </c>
      <c r="Y22" s="1" t="str">
        <f ca="1">IF(ISERROR(MATCH(Y$10,$B$11:$B22,0)),INDEX(BASIS_Daten,MATCH($B22,BASIS_Zeilen,0),MATCH(Y$10,BASIS_Spalten,0))-INDEX(R_2_Daten,MATCH(R_3!$B22,R_2_Zeilen,0),MATCH(R_3!Y$10,R_2_Spalten,0)),"")</f>
        <v/>
      </c>
      <c r="Z22" s="1" t="str">
        <f ca="1">IF(ISERROR(MATCH(Z$10,$B$11:$B22,0)),INDEX(BASIS_Daten,MATCH($B22,BASIS_Zeilen,0),MATCH(Z$10,BASIS_Spalten,0))-INDEX(R_2_Daten,MATCH(R_3!$B22,R_2_Zeilen,0),MATCH(R_3!Z$10,R_2_Spalten,0)),"")</f>
        <v/>
      </c>
      <c r="AA22" s="1" t="str">
        <f ca="1">IF(ISERROR(MATCH(AA$10,$B$11:$B22,0)),INDEX(BASIS_Daten,MATCH($B22,BASIS_Zeilen,0),MATCH(AA$10,BASIS_Spalten,0))-INDEX(R_2_Daten,MATCH(R_3!$B22,R_2_Zeilen,0),MATCH(R_3!AA$10,R_2_Spalten,0)),"")</f>
        <v/>
      </c>
      <c r="AB22" s="1" t="str">
        <f ca="1">IF(ISERROR(MATCH(AB$10,$B$11:$B22,0)),INDEX(BASIS_Daten,MATCH($B22,BASIS_Zeilen,0),MATCH(AB$10,BASIS_Spalten,0))-INDEX(R_2_Daten,MATCH(R_3!$B22,R_2_Zeilen,0),MATCH(R_3!AB$10,R_2_Spalten,0)),"")</f>
        <v/>
      </c>
      <c r="AC22" s="1">
        <f ca="1">IF(ISERROR(MATCH(AC$10,$B$11:$B22,0)),INDEX(BASIS_Daten,MATCH($B22,BASIS_Zeilen,0),MATCH(AC$10,BASIS_Spalten,0))-INDEX(R_2_Daten,MATCH(R_3!$B22,R_2_Zeilen,0),MATCH(R_3!AC$10,R_2_Spalten,0)),"")</f>
        <v>535</v>
      </c>
      <c r="AD22" s="1">
        <f ca="1">IF(ISERROR(MATCH(AD$10,$B$11:$B22,0)),INDEX(BASIS_Daten,MATCH($B22,BASIS_Zeilen,0),MATCH(AD$10,BASIS_Spalten,0))-INDEX(R_2_Daten,MATCH(R_3!$B22,R_2_Zeilen,0),MATCH(R_3!AD$10,R_2_Spalten,0)),"")</f>
        <v>390</v>
      </c>
      <c r="AE22" s="1">
        <f ca="1">IF(ISERROR(MATCH(AE$10,$B$11:$B22,0)),INDEX(BASIS_Daten,MATCH($B22,BASIS_Zeilen,0),MATCH(AE$10,BASIS_Spalten,0))-INDEX(R_2_Daten,MATCH(R_3!$B22,R_2_Zeilen,0),MATCH(R_3!AE$10,R_2_Spalten,0)),"")</f>
        <v>27</v>
      </c>
      <c r="AF22" s="1">
        <f ca="1">IF(ISERROR(MATCH(AF$10,$B$11:$B22,0)),INDEX(BASIS_Daten,MATCH($B22,BASIS_Zeilen,0),MATCH(AF$10,BASIS_Spalten,0))-INDEX(R_2_Daten,MATCH(R_3!$B22,R_2_Zeilen,0),MATCH(R_3!AF$10,R_2_Spalten,0)),"")</f>
        <v>352</v>
      </c>
      <c r="AG22" s="1">
        <f ca="1">IF(ISERROR(MATCH(AG$10,$B$11:$B22,0)),INDEX(BASIS_Daten,MATCH($B22,BASIS_Zeilen,0),MATCH(AG$10,BASIS_Spalten,0))-INDEX(R_2_Daten,MATCH(R_3!$B22,R_2_Zeilen,0),MATCH(R_3!AG$10,R_2_Spalten,0)),"")</f>
        <v>350</v>
      </c>
      <c r="AH22" s="1">
        <f ca="1">IF(ISERROR(MATCH(AH$10,$B$11:$B22,0)),INDEX(BASIS_Daten,MATCH($B22,BASIS_Zeilen,0),MATCH(AH$10,BASIS_Spalten,0))-INDEX(R_2_Daten,MATCH(R_3!$B22,R_2_Zeilen,0),MATCH(R_3!AH$10,R_2_Spalten,0)),"")</f>
        <v>497</v>
      </c>
      <c r="AI22" s="1">
        <f ca="1">IF(ISERROR(MATCH(AI$10,$B$11:$B22,0)),INDEX(BASIS_Daten,MATCH($B22,BASIS_Zeilen,0),MATCH(AI$10,BASIS_Spalten,0))-INDEX(R_2_Daten,MATCH(R_3!$B22,R_2_Zeilen,0),MATCH(R_3!AI$10,R_2_Spalten,0)),"")</f>
        <v>406</v>
      </c>
      <c r="AJ22" s="1">
        <f ca="1">IF(ISERROR(MATCH(AJ$10,$B$11:$B22,0)),INDEX(BASIS_Daten,MATCH($B22,BASIS_Zeilen,0),MATCH(AJ$10,BASIS_Spalten,0))-INDEX(R_2_Daten,MATCH(R_3!$B22,R_2_Zeilen,0),MATCH(R_3!AJ$10,R_2_Spalten,0)),"")</f>
        <v>134</v>
      </c>
    </row>
    <row r="23" spans="1:36">
      <c r="A23" s="4">
        <f t="shared" si="1"/>
        <v>13</v>
      </c>
      <c r="B23" s="1" t="str">
        <f ca="1">INDEX(R_3_Spalten,1,MATCH($C22,INDIRECT(ADDRESS(ROW(22:22),4)&amp;":"&amp;ADDRESS(ROW(22:22),COUNTA(Rüstzeitmatrix_ok_Spalten)+3)),0))</f>
        <v>Produkt 11</v>
      </c>
      <c r="C23" s="21">
        <f t="shared" ca="1" si="2"/>
        <v>0</v>
      </c>
      <c r="D23" s="1">
        <f ca="1">IF(ISERROR(MATCH(D$10,$B$11:$B23,0)),INDEX(BASIS_Daten,MATCH($B23,BASIS_Zeilen,0),MATCH(D$10,BASIS_Spalten,0))-INDEX(R_2_Daten,MATCH(R_3!$B23,R_2_Zeilen,0),MATCH(R_3!D$10,R_2_Spalten,0)),"")</f>
        <v>661</v>
      </c>
      <c r="E23" s="1">
        <f ca="1">IF(ISERROR(MATCH(E$10,$B$11:$B23,0)),INDEX(BASIS_Daten,MATCH($B23,BASIS_Zeilen,0),MATCH(E$10,BASIS_Spalten,0))-INDEX(R_2_Daten,MATCH(R_3!$B23,R_2_Zeilen,0),MATCH(R_3!E$10,R_2_Spalten,0)),"")</f>
        <v>568</v>
      </c>
      <c r="F23" s="1">
        <f ca="1">IF(ISERROR(MATCH(F$10,$B$11:$B23,0)),INDEX(BASIS_Daten,MATCH($B23,BASIS_Zeilen,0),MATCH(F$10,BASIS_Spalten,0))-INDEX(R_2_Daten,MATCH(R_3!$B23,R_2_Zeilen,0),MATCH(R_3!F$10,R_2_Spalten,0)),"")</f>
        <v>340</v>
      </c>
      <c r="G23" s="1" t="str">
        <f ca="1">IF(ISERROR(MATCH(G$10,$B$11:$B23,0)),INDEX(BASIS_Daten,MATCH($B23,BASIS_Zeilen,0),MATCH(G$10,BASIS_Spalten,0))-INDEX(R_2_Daten,MATCH(R_3!$B23,R_2_Zeilen,0),MATCH(R_3!G$10,R_2_Spalten,0)),"")</f>
        <v/>
      </c>
      <c r="H23" s="1">
        <f ca="1">IF(ISERROR(MATCH(H$10,$B$11:$B23,0)),INDEX(BASIS_Daten,MATCH($B23,BASIS_Zeilen,0),MATCH(H$10,BASIS_Spalten,0))-INDEX(R_2_Daten,MATCH(R_3!$B23,R_2_Zeilen,0),MATCH(R_3!H$10,R_2_Spalten,0)),"")</f>
        <v>357</v>
      </c>
      <c r="I23" s="1">
        <f ca="1">IF(ISERROR(MATCH(I$10,$B$11:$B23,0)),INDEX(BASIS_Daten,MATCH($B23,BASIS_Zeilen,0),MATCH(I$10,BASIS_Spalten,0))-INDEX(R_2_Daten,MATCH(R_3!$B23,R_2_Zeilen,0),MATCH(R_3!I$10,R_2_Spalten,0)),"")</f>
        <v>0</v>
      </c>
      <c r="J23" s="1">
        <f ca="1">IF(ISERROR(MATCH(J$10,$B$11:$B23,0)),INDEX(BASIS_Daten,MATCH($B23,BASIS_Zeilen,0),MATCH(J$10,BASIS_Spalten,0))-INDEX(R_2_Daten,MATCH(R_3!$B23,R_2_Zeilen,0),MATCH(R_3!J$10,R_2_Spalten,0)),"")</f>
        <v>39</v>
      </c>
      <c r="K23" s="1" t="str">
        <f ca="1">IF(ISERROR(MATCH(K$10,$B$11:$B23,0)),INDEX(BASIS_Daten,MATCH($B23,BASIS_Zeilen,0),MATCH(K$10,BASIS_Spalten,0))-INDEX(R_2_Daten,MATCH(R_3!$B23,R_2_Zeilen,0),MATCH(R_3!K$10,R_2_Spalten,0)),"")</f>
        <v/>
      </c>
      <c r="L23" s="1">
        <f ca="1">IF(ISERROR(MATCH(L$10,$B$11:$B23,0)),INDEX(BASIS_Daten,MATCH($B23,BASIS_Zeilen,0),MATCH(L$10,BASIS_Spalten,0))-INDEX(R_2_Daten,MATCH(R_3!$B23,R_2_Zeilen,0),MATCH(R_3!L$10,R_2_Spalten,0)),"")</f>
        <v>525</v>
      </c>
      <c r="M23" s="1" t="str">
        <f ca="1">IF(ISERROR(MATCH(M$10,$B$11:$B23,0)),INDEX(BASIS_Daten,MATCH($B23,BASIS_Zeilen,0),MATCH(M$10,BASIS_Spalten,0))-INDEX(R_2_Daten,MATCH(R_3!$B23,R_2_Zeilen,0),MATCH(R_3!M$10,R_2_Spalten,0)),"")</f>
        <v/>
      </c>
      <c r="N23" s="1" t="str">
        <f ca="1">IF(ISERROR(MATCH(N$10,$B$11:$B23,0)),INDEX(BASIS_Daten,MATCH($B23,BASIS_Zeilen,0),MATCH(N$10,BASIS_Spalten,0))-INDEX(R_2_Daten,MATCH(R_3!$B23,R_2_Zeilen,0),MATCH(R_3!N$10,R_2_Spalten,0)),"")</f>
        <v/>
      </c>
      <c r="O23" s="1" t="str">
        <f ca="1">IF(ISERROR(MATCH(O$10,$B$11:$B23,0)),INDEX(BASIS_Daten,MATCH($B23,BASIS_Zeilen,0),MATCH(O$10,BASIS_Spalten,0))-INDEX(R_2_Daten,MATCH(R_3!$B23,R_2_Zeilen,0),MATCH(R_3!O$10,R_2_Spalten,0)),"")</f>
        <v/>
      </c>
      <c r="P23" s="1" t="str">
        <f ca="1">IF(ISERROR(MATCH(P$10,$B$11:$B23,0)),INDEX(BASIS_Daten,MATCH($B23,BASIS_Zeilen,0),MATCH(P$10,BASIS_Spalten,0))-INDEX(R_2_Daten,MATCH(R_3!$B23,R_2_Zeilen,0),MATCH(R_3!P$10,R_2_Spalten,0)),"")</f>
        <v/>
      </c>
      <c r="Q23" s="1" t="str">
        <f ca="1">IF(ISERROR(MATCH(Q$10,$B$11:$B23,0)),INDEX(BASIS_Daten,MATCH($B23,BASIS_Zeilen,0),MATCH(Q$10,BASIS_Spalten,0))-INDEX(R_2_Daten,MATCH(R_3!$B23,R_2_Zeilen,0),MATCH(R_3!Q$10,R_2_Spalten,0)),"")</f>
        <v/>
      </c>
      <c r="R23" s="1">
        <f ca="1">IF(ISERROR(MATCH(R$10,$B$11:$B23,0)),INDEX(BASIS_Daten,MATCH($B23,BASIS_Zeilen,0),MATCH(R$10,BASIS_Spalten,0))-INDEX(R_2_Daten,MATCH(R_3!$B23,R_2_Zeilen,0),MATCH(R_3!R$10,R_2_Spalten,0)),"")</f>
        <v>297</v>
      </c>
      <c r="S23" s="1">
        <f ca="1">IF(ISERROR(MATCH(S$10,$B$11:$B23,0)),INDEX(BASIS_Daten,MATCH($B23,BASIS_Zeilen,0),MATCH(S$10,BASIS_Spalten,0))-INDEX(R_2_Daten,MATCH(R_3!$B23,R_2_Zeilen,0),MATCH(R_3!S$10,R_2_Spalten,0)),"")</f>
        <v>320</v>
      </c>
      <c r="T23" s="1" t="str">
        <f ca="1">IF(ISERROR(MATCH(T$10,$B$11:$B23,0)),INDEX(BASIS_Daten,MATCH($B23,BASIS_Zeilen,0),MATCH(T$10,BASIS_Spalten,0))-INDEX(R_2_Daten,MATCH(R_3!$B23,R_2_Zeilen,0),MATCH(R_3!T$10,R_2_Spalten,0)),"")</f>
        <v/>
      </c>
      <c r="U23" s="1" t="str">
        <f ca="1">IF(ISERROR(MATCH(U$10,$B$11:$B23,0)),INDEX(BASIS_Daten,MATCH($B23,BASIS_Zeilen,0),MATCH(U$10,BASIS_Spalten,0))-INDEX(R_2_Daten,MATCH(R_3!$B23,R_2_Zeilen,0),MATCH(R_3!U$10,R_2_Spalten,0)),"")</f>
        <v/>
      </c>
      <c r="V23" s="1">
        <f ca="1">IF(ISERROR(MATCH(V$10,$B$11:$B23,0)),INDEX(BASIS_Daten,MATCH($B23,BASIS_Zeilen,0),MATCH(V$10,BASIS_Spalten,0))-INDEX(R_2_Daten,MATCH(R_3!$B23,R_2_Zeilen,0),MATCH(R_3!V$10,R_2_Spalten,0)),"")</f>
        <v>361</v>
      </c>
      <c r="W23" s="1">
        <f ca="1">IF(ISERROR(MATCH(W$10,$B$11:$B23,0)),INDEX(BASIS_Daten,MATCH($B23,BASIS_Zeilen,0),MATCH(W$10,BASIS_Spalten,0))-INDEX(R_2_Daten,MATCH(R_3!$B23,R_2_Zeilen,0),MATCH(R_3!W$10,R_2_Spalten,0)),"")</f>
        <v>573</v>
      </c>
      <c r="X23" s="1">
        <f ca="1">IF(ISERROR(MATCH(X$10,$B$11:$B23,0)),INDEX(BASIS_Daten,MATCH($B23,BASIS_Zeilen,0),MATCH(X$10,BASIS_Spalten,0))-INDEX(R_2_Daten,MATCH(R_3!$B23,R_2_Zeilen,0),MATCH(R_3!X$10,R_2_Spalten,0)),"")</f>
        <v>566</v>
      </c>
      <c r="Y23" s="1" t="str">
        <f ca="1">IF(ISERROR(MATCH(Y$10,$B$11:$B23,0)),INDEX(BASIS_Daten,MATCH($B23,BASIS_Zeilen,0),MATCH(Y$10,BASIS_Spalten,0))-INDEX(R_2_Daten,MATCH(R_3!$B23,R_2_Zeilen,0),MATCH(R_3!Y$10,R_2_Spalten,0)),"")</f>
        <v/>
      </c>
      <c r="Z23" s="1" t="str">
        <f ca="1">IF(ISERROR(MATCH(Z$10,$B$11:$B23,0)),INDEX(BASIS_Daten,MATCH($B23,BASIS_Zeilen,0),MATCH(Z$10,BASIS_Spalten,0))-INDEX(R_2_Daten,MATCH(R_3!$B23,R_2_Zeilen,0),MATCH(R_3!Z$10,R_2_Spalten,0)),"")</f>
        <v/>
      </c>
      <c r="AA23" s="1" t="str">
        <f ca="1">IF(ISERROR(MATCH(AA$10,$B$11:$B23,0)),INDEX(BASIS_Daten,MATCH($B23,BASIS_Zeilen,0),MATCH(AA$10,BASIS_Spalten,0))-INDEX(R_2_Daten,MATCH(R_3!$B23,R_2_Zeilen,0),MATCH(R_3!AA$10,R_2_Spalten,0)),"")</f>
        <v/>
      </c>
      <c r="AB23" s="1" t="str">
        <f ca="1">IF(ISERROR(MATCH(AB$10,$B$11:$B23,0)),INDEX(BASIS_Daten,MATCH($B23,BASIS_Zeilen,0),MATCH(AB$10,BASIS_Spalten,0))-INDEX(R_2_Daten,MATCH(R_3!$B23,R_2_Zeilen,0),MATCH(R_3!AB$10,R_2_Spalten,0)),"")</f>
        <v/>
      </c>
      <c r="AC23" s="1">
        <f ca="1">IF(ISERROR(MATCH(AC$10,$B$11:$B23,0)),INDEX(BASIS_Daten,MATCH($B23,BASIS_Zeilen,0),MATCH(AC$10,BASIS_Spalten,0))-INDEX(R_2_Daten,MATCH(R_3!$B23,R_2_Zeilen,0),MATCH(R_3!AC$10,R_2_Spalten,0)),"")</f>
        <v>608</v>
      </c>
      <c r="AD23" s="1">
        <f ca="1">IF(ISERROR(MATCH(AD$10,$B$11:$B23,0)),INDEX(BASIS_Daten,MATCH($B23,BASIS_Zeilen,0),MATCH(AD$10,BASIS_Spalten,0))-INDEX(R_2_Daten,MATCH(R_3!$B23,R_2_Zeilen,0),MATCH(R_3!AD$10,R_2_Spalten,0)),"")</f>
        <v>463</v>
      </c>
      <c r="AE23" s="1">
        <f ca="1">IF(ISERROR(MATCH(AE$10,$B$11:$B23,0)),INDEX(BASIS_Daten,MATCH($B23,BASIS_Zeilen,0),MATCH(AE$10,BASIS_Spalten,0))-INDEX(R_2_Daten,MATCH(R_3!$B23,R_2_Zeilen,0),MATCH(R_3!AE$10,R_2_Spalten,0)),"")</f>
        <v>176</v>
      </c>
      <c r="AF23" s="1">
        <f ca="1">IF(ISERROR(MATCH(AF$10,$B$11:$B23,0)),INDEX(BASIS_Daten,MATCH($B23,BASIS_Zeilen,0),MATCH(AF$10,BASIS_Spalten,0))-INDEX(R_2_Daten,MATCH(R_3!$B23,R_2_Zeilen,0),MATCH(R_3!AF$10,R_2_Spalten,0)),"")</f>
        <v>425</v>
      </c>
      <c r="AG23" s="1">
        <f ca="1">IF(ISERROR(MATCH(AG$10,$B$11:$B23,0)),INDEX(BASIS_Daten,MATCH($B23,BASIS_Zeilen,0),MATCH(AG$10,BASIS_Spalten,0))-INDEX(R_2_Daten,MATCH(R_3!$B23,R_2_Zeilen,0),MATCH(R_3!AG$10,R_2_Spalten,0)),"")</f>
        <v>423</v>
      </c>
      <c r="AH23" s="1">
        <f ca="1">IF(ISERROR(MATCH(AH$10,$B$11:$B23,0)),INDEX(BASIS_Daten,MATCH($B23,BASIS_Zeilen,0),MATCH(AH$10,BASIS_Spalten,0))-INDEX(R_2_Daten,MATCH(R_3!$B23,R_2_Zeilen,0),MATCH(R_3!AH$10,R_2_Spalten,0)),"")</f>
        <v>431</v>
      </c>
      <c r="AI23" s="1">
        <f ca="1">IF(ISERROR(MATCH(AI$10,$B$11:$B23,0)),INDEX(BASIS_Daten,MATCH($B23,BASIS_Zeilen,0),MATCH(AI$10,BASIS_Spalten,0))-INDEX(R_2_Daten,MATCH(R_3!$B23,R_2_Zeilen,0),MATCH(R_3!AI$10,R_2_Spalten,0)),"")</f>
        <v>479</v>
      </c>
      <c r="AJ23" s="1">
        <f ca="1">IF(ISERROR(MATCH(AJ$10,$B$11:$B23,0)),INDEX(BASIS_Daten,MATCH($B23,BASIS_Zeilen,0),MATCH(AJ$10,BASIS_Spalten,0))-INDEX(R_2_Daten,MATCH(R_3!$B23,R_2_Zeilen,0),MATCH(R_3!AJ$10,R_2_Spalten,0)),"")</f>
        <v>214</v>
      </c>
    </row>
    <row r="24" spans="1:36">
      <c r="A24" s="4">
        <f t="shared" si="1"/>
        <v>14</v>
      </c>
      <c r="B24" s="1" t="str">
        <f ca="1">INDEX(R_3_Spalten,1,MATCH($C23,INDIRECT(ADDRESS(ROW(23:23),4)&amp;":"&amp;ADDRESS(ROW(23:23),COUNTA(Rüstzeitmatrix_ok_Spalten)+3)),0))</f>
        <v>Produkt 6</v>
      </c>
      <c r="C24" s="21">
        <f t="shared" ca="1" si="2"/>
        <v>0</v>
      </c>
      <c r="D24" s="1">
        <f ca="1">IF(ISERROR(MATCH(D$10,$B$11:$B24,0)),INDEX(BASIS_Daten,MATCH($B24,BASIS_Zeilen,0),MATCH(D$10,BASIS_Spalten,0))-INDEX(R_2_Daten,MATCH(R_3!$B24,R_2_Zeilen,0),MATCH(R_3!D$10,R_2_Spalten,0)),"")</f>
        <v>679</v>
      </c>
      <c r="E24" s="1">
        <f ca="1">IF(ISERROR(MATCH(E$10,$B$11:$B24,0)),INDEX(BASIS_Daten,MATCH($B24,BASIS_Zeilen,0),MATCH(E$10,BASIS_Spalten,0))-INDEX(R_2_Daten,MATCH(R_3!$B24,R_2_Zeilen,0),MATCH(R_3!E$10,R_2_Spalten,0)),"")</f>
        <v>493</v>
      </c>
      <c r="F24" s="1">
        <f ca="1">IF(ISERROR(MATCH(F$10,$B$11:$B24,0)),INDEX(BASIS_Daten,MATCH($B24,BASIS_Zeilen,0),MATCH(F$10,BASIS_Spalten,0))-INDEX(R_2_Daten,MATCH(R_3!$B24,R_2_Zeilen,0),MATCH(R_3!F$10,R_2_Spalten,0)),"")</f>
        <v>265</v>
      </c>
      <c r="G24" s="1" t="str">
        <f ca="1">IF(ISERROR(MATCH(G$10,$B$11:$B24,0)),INDEX(BASIS_Daten,MATCH($B24,BASIS_Zeilen,0),MATCH(G$10,BASIS_Spalten,0))-INDEX(R_2_Daten,MATCH(R_3!$B24,R_2_Zeilen,0),MATCH(R_3!G$10,R_2_Spalten,0)),"")</f>
        <v/>
      </c>
      <c r="H24" s="1">
        <f ca="1">IF(ISERROR(MATCH(H$10,$B$11:$B24,0)),INDEX(BASIS_Daten,MATCH($B24,BASIS_Zeilen,0),MATCH(H$10,BASIS_Spalten,0))-INDEX(R_2_Daten,MATCH(R_3!$B24,R_2_Zeilen,0),MATCH(R_3!H$10,R_2_Spalten,0)),"")</f>
        <v>386</v>
      </c>
      <c r="I24" s="1" t="str">
        <f ca="1">IF(ISERROR(MATCH(I$10,$B$11:$B24,0)),INDEX(BASIS_Daten,MATCH($B24,BASIS_Zeilen,0),MATCH(I$10,BASIS_Spalten,0))-INDEX(R_2_Daten,MATCH(R_3!$B24,R_2_Zeilen,0),MATCH(R_3!I$10,R_2_Spalten,0)),"")</f>
        <v/>
      </c>
      <c r="J24" s="1">
        <f ca="1">IF(ISERROR(MATCH(J$10,$B$11:$B24,0)),INDEX(BASIS_Daten,MATCH($B24,BASIS_Zeilen,0),MATCH(J$10,BASIS_Spalten,0))-INDEX(R_2_Daten,MATCH(R_3!$B24,R_2_Zeilen,0),MATCH(R_3!J$10,R_2_Spalten,0)),"")</f>
        <v>0</v>
      </c>
      <c r="K24" s="1" t="str">
        <f ca="1">IF(ISERROR(MATCH(K$10,$B$11:$B24,0)),INDEX(BASIS_Daten,MATCH($B24,BASIS_Zeilen,0),MATCH(K$10,BASIS_Spalten,0))-INDEX(R_2_Daten,MATCH(R_3!$B24,R_2_Zeilen,0),MATCH(R_3!K$10,R_2_Spalten,0)),"")</f>
        <v/>
      </c>
      <c r="L24" s="1">
        <f ca="1">IF(ISERROR(MATCH(L$10,$B$11:$B24,0)),INDEX(BASIS_Daten,MATCH($B24,BASIS_Zeilen,0),MATCH(L$10,BASIS_Spalten,0))-INDEX(R_2_Daten,MATCH(R_3!$B24,R_2_Zeilen,0),MATCH(R_3!L$10,R_2_Spalten,0)),"")</f>
        <v>533</v>
      </c>
      <c r="M24" s="1" t="str">
        <f ca="1">IF(ISERROR(MATCH(M$10,$B$11:$B24,0)),INDEX(BASIS_Daten,MATCH($B24,BASIS_Zeilen,0),MATCH(M$10,BASIS_Spalten,0))-INDEX(R_2_Daten,MATCH(R_3!$B24,R_2_Zeilen,0),MATCH(R_3!M$10,R_2_Spalten,0)),"")</f>
        <v/>
      </c>
      <c r="N24" s="1" t="str">
        <f ca="1">IF(ISERROR(MATCH(N$10,$B$11:$B24,0)),INDEX(BASIS_Daten,MATCH($B24,BASIS_Zeilen,0),MATCH(N$10,BASIS_Spalten,0))-INDEX(R_2_Daten,MATCH(R_3!$B24,R_2_Zeilen,0),MATCH(R_3!N$10,R_2_Spalten,0)),"")</f>
        <v/>
      </c>
      <c r="O24" s="1" t="str">
        <f ca="1">IF(ISERROR(MATCH(O$10,$B$11:$B24,0)),INDEX(BASIS_Daten,MATCH($B24,BASIS_Zeilen,0),MATCH(O$10,BASIS_Spalten,0))-INDEX(R_2_Daten,MATCH(R_3!$B24,R_2_Zeilen,0),MATCH(R_3!O$10,R_2_Spalten,0)),"")</f>
        <v/>
      </c>
      <c r="P24" s="1" t="str">
        <f ca="1">IF(ISERROR(MATCH(P$10,$B$11:$B24,0)),INDEX(BASIS_Daten,MATCH($B24,BASIS_Zeilen,0),MATCH(P$10,BASIS_Spalten,0))-INDEX(R_2_Daten,MATCH(R_3!$B24,R_2_Zeilen,0),MATCH(R_3!P$10,R_2_Spalten,0)),"")</f>
        <v/>
      </c>
      <c r="Q24" s="1" t="str">
        <f ca="1">IF(ISERROR(MATCH(Q$10,$B$11:$B24,0)),INDEX(BASIS_Daten,MATCH($B24,BASIS_Zeilen,0),MATCH(Q$10,BASIS_Spalten,0))-INDEX(R_2_Daten,MATCH(R_3!$B24,R_2_Zeilen,0),MATCH(R_3!Q$10,R_2_Spalten,0)),"")</f>
        <v/>
      </c>
      <c r="R24" s="1">
        <f ca="1">IF(ISERROR(MATCH(R$10,$B$11:$B24,0)),INDEX(BASIS_Daten,MATCH($B24,BASIS_Zeilen,0),MATCH(R$10,BASIS_Spalten,0))-INDEX(R_2_Daten,MATCH(R_3!$B24,R_2_Zeilen,0),MATCH(R_3!R$10,R_2_Spalten,0)),"")</f>
        <v>345</v>
      </c>
      <c r="S24" s="1">
        <f ca="1">IF(ISERROR(MATCH(S$10,$B$11:$B24,0)),INDEX(BASIS_Daten,MATCH($B24,BASIS_Zeilen,0),MATCH(S$10,BASIS_Spalten,0))-INDEX(R_2_Daten,MATCH(R_3!$B24,R_2_Zeilen,0),MATCH(R_3!S$10,R_2_Spalten,0)),"")</f>
        <v>267</v>
      </c>
      <c r="T24" s="1" t="str">
        <f ca="1">IF(ISERROR(MATCH(T$10,$B$11:$B24,0)),INDEX(BASIS_Daten,MATCH($B24,BASIS_Zeilen,0),MATCH(T$10,BASIS_Spalten,0))-INDEX(R_2_Daten,MATCH(R_3!$B24,R_2_Zeilen,0),MATCH(R_3!T$10,R_2_Spalten,0)),"")</f>
        <v/>
      </c>
      <c r="U24" s="1" t="str">
        <f ca="1">IF(ISERROR(MATCH(U$10,$B$11:$B24,0)),INDEX(BASIS_Daten,MATCH($B24,BASIS_Zeilen,0),MATCH(U$10,BASIS_Spalten,0))-INDEX(R_2_Daten,MATCH(R_3!$B24,R_2_Zeilen,0),MATCH(R_3!U$10,R_2_Spalten,0)),"")</f>
        <v/>
      </c>
      <c r="V24" s="1">
        <f ca="1">IF(ISERROR(MATCH(V$10,$B$11:$B24,0)),INDEX(BASIS_Daten,MATCH($B24,BASIS_Zeilen,0),MATCH(V$10,BASIS_Spalten,0))-INDEX(R_2_Daten,MATCH(R_3!$B24,R_2_Zeilen,0),MATCH(R_3!V$10,R_2_Spalten,0)),"")</f>
        <v>426</v>
      </c>
      <c r="W24" s="1">
        <f ca="1">IF(ISERROR(MATCH(W$10,$B$11:$B24,0)),INDEX(BASIS_Daten,MATCH($B24,BASIS_Zeilen,0),MATCH(W$10,BASIS_Spalten,0))-INDEX(R_2_Daten,MATCH(R_3!$B24,R_2_Zeilen,0),MATCH(R_3!W$10,R_2_Spalten,0)),"")</f>
        <v>523</v>
      </c>
      <c r="X24" s="1">
        <f ca="1">IF(ISERROR(MATCH(X$10,$B$11:$B24,0)),INDEX(BASIS_Daten,MATCH($B24,BASIS_Zeilen,0),MATCH(X$10,BASIS_Spalten,0))-INDEX(R_2_Daten,MATCH(R_3!$B24,R_2_Zeilen,0),MATCH(R_3!X$10,R_2_Spalten,0)),"")</f>
        <v>623</v>
      </c>
      <c r="Y24" s="1" t="str">
        <f ca="1">IF(ISERROR(MATCH(Y$10,$B$11:$B24,0)),INDEX(BASIS_Daten,MATCH($B24,BASIS_Zeilen,0),MATCH(Y$10,BASIS_Spalten,0))-INDEX(R_2_Daten,MATCH(R_3!$B24,R_2_Zeilen,0),MATCH(R_3!Y$10,R_2_Spalten,0)),"")</f>
        <v/>
      </c>
      <c r="Z24" s="1" t="str">
        <f ca="1">IF(ISERROR(MATCH(Z$10,$B$11:$B24,0)),INDEX(BASIS_Daten,MATCH($B24,BASIS_Zeilen,0),MATCH(Z$10,BASIS_Spalten,0))-INDEX(R_2_Daten,MATCH(R_3!$B24,R_2_Zeilen,0),MATCH(R_3!Z$10,R_2_Spalten,0)),"")</f>
        <v/>
      </c>
      <c r="AA24" s="1" t="str">
        <f ca="1">IF(ISERROR(MATCH(AA$10,$B$11:$B24,0)),INDEX(BASIS_Daten,MATCH($B24,BASIS_Zeilen,0),MATCH(AA$10,BASIS_Spalten,0))-INDEX(R_2_Daten,MATCH(R_3!$B24,R_2_Zeilen,0),MATCH(R_3!AA$10,R_2_Spalten,0)),"")</f>
        <v/>
      </c>
      <c r="AB24" s="1" t="str">
        <f ca="1">IF(ISERROR(MATCH(AB$10,$B$11:$B24,0)),INDEX(BASIS_Daten,MATCH($B24,BASIS_Zeilen,0),MATCH(AB$10,BASIS_Spalten,0))-INDEX(R_2_Daten,MATCH(R_3!$B24,R_2_Zeilen,0),MATCH(R_3!AB$10,R_2_Spalten,0)),"")</f>
        <v/>
      </c>
      <c r="AC24" s="1">
        <f ca="1">IF(ISERROR(MATCH(AC$10,$B$11:$B24,0)),INDEX(BASIS_Daten,MATCH($B24,BASIS_Zeilen,0),MATCH(AC$10,BASIS_Spalten,0))-INDEX(R_2_Daten,MATCH(R_3!$B24,R_2_Zeilen,0),MATCH(R_3!AC$10,R_2_Spalten,0)),"")</f>
        <v>535</v>
      </c>
      <c r="AD24" s="1">
        <f ca="1">IF(ISERROR(MATCH(AD$10,$B$11:$B24,0)),INDEX(BASIS_Daten,MATCH($B24,BASIS_Zeilen,0),MATCH(AD$10,BASIS_Spalten,0))-INDEX(R_2_Daten,MATCH(R_3!$B24,R_2_Zeilen,0),MATCH(R_3!AD$10,R_2_Spalten,0)),"")</f>
        <v>519</v>
      </c>
      <c r="AE24" s="1">
        <f ca="1">IF(ISERROR(MATCH(AE$10,$B$11:$B24,0)),INDEX(BASIS_Daten,MATCH($B24,BASIS_Zeilen,0),MATCH(AE$10,BASIS_Spalten,0))-INDEX(R_2_Daten,MATCH(R_3!$B24,R_2_Zeilen,0),MATCH(R_3!AE$10,R_2_Spalten,0)),"")</f>
        <v>201</v>
      </c>
      <c r="AF24" s="1">
        <f ca="1">IF(ISERROR(MATCH(AF$10,$B$11:$B24,0)),INDEX(BASIS_Daten,MATCH($B24,BASIS_Zeilen,0),MATCH(AF$10,BASIS_Spalten,0))-INDEX(R_2_Daten,MATCH(R_3!$B24,R_2_Zeilen,0),MATCH(R_3!AF$10,R_2_Spalten,0)),"")</f>
        <v>352</v>
      </c>
      <c r="AG24" s="1">
        <f ca="1">IF(ISERROR(MATCH(AG$10,$B$11:$B24,0)),INDEX(BASIS_Daten,MATCH($B24,BASIS_Zeilen,0),MATCH(AG$10,BASIS_Spalten,0))-INDEX(R_2_Daten,MATCH(R_3!$B24,R_2_Zeilen,0),MATCH(R_3!AG$10,R_2_Spalten,0)),"")</f>
        <v>468</v>
      </c>
      <c r="AH24" s="1">
        <f ca="1">IF(ISERROR(MATCH(AH$10,$B$11:$B24,0)),INDEX(BASIS_Daten,MATCH($B24,BASIS_Zeilen,0),MATCH(AH$10,BASIS_Spalten,0))-INDEX(R_2_Daten,MATCH(R_3!$B24,R_2_Zeilen,0),MATCH(R_3!AH$10,R_2_Spalten,0)),"")</f>
        <v>350</v>
      </c>
      <c r="AI24" s="1">
        <f ca="1">IF(ISERROR(MATCH(AI$10,$B$11:$B24,0)),INDEX(BASIS_Daten,MATCH($B24,BASIS_Zeilen,0),MATCH(AI$10,BASIS_Spalten,0))-INDEX(R_2_Daten,MATCH(R_3!$B24,R_2_Zeilen,0),MATCH(R_3!AI$10,R_2_Spalten,0)),"")</f>
        <v>335</v>
      </c>
      <c r="AJ24" s="1">
        <f ca="1">IF(ISERROR(MATCH(AJ$10,$B$11:$B24,0)),INDEX(BASIS_Daten,MATCH($B24,BASIS_Zeilen,0),MATCH(AJ$10,BASIS_Spalten,0))-INDEX(R_2_Daten,MATCH(R_3!$B24,R_2_Zeilen,0),MATCH(R_3!AJ$10,R_2_Spalten,0)),"")</f>
        <v>279</v>
      </c>
    </row>
    <row r="25" spans="1:36">
      <c r="A25" s="4">
        <f t="shared" si="1"/>
        <v>15</v>
      </c>
      <c r="B25" s="1" t="str">
        <f ca="1">INDEX(R_3_Spalten,1,MATCH($C24,INDIRECT(ADDRESS(ROW(24:24),4)&amp;":"&amp;ADDRESS(ROW(24:24),COUNTA(Rüstzeitmatrix_ok_Spalten)+3)),0))</f>
        <v>Produkt 7</v>
      </c>
      <c r="C25" s="21">
        <f t="shared" ca="1" si="2"/>
        <v>163</v>
      </c>
      <c r="D25" s="1">
        <f ca="1">IF(ISERROR(MATCH(D$10,$B$11:$B25,0)),INDEX(BASIS_Daten,MATCH($B25,BASIS_Zeilen,0),MATCH(D$10,BASIS_Spalten,0))-INDEX(R_2_Daten,MATCH(R_3!$B25,R_2_Zeilen,0),MATCH(R_3!D$10,R_2_Spalten,0)),"")</f>
        <v>591</v>
      </c>
      <c r="E25" s="1">
        <f ca="1">IF(ISERROR(MATCH(E$10,$B$11:$B25,0)),INDEX(BASIS_Daten,MATCH($B25,BASIS_Zeilen,0),MATCH(E$10,BASIS_Spalten,0))-INDEX(R_2_Daten,MATCH(R_3!$B25,R_2_Zeilen,0),MATCH(R_3!E$10,R_2_Spalten,0)),"")</f>
        <v>391</v>
      </c>
      <c r="F25" s="1">
        <f ca="1">IF(ISERROR(MATCH(F$10,$B$11:$B25,0)),INDEX(BASIS_Daten,MATCH($B25,BASIS_Zeilen,0),MATCH(F$10,BASIS_Spalten,0))-INDEX(R_2_Daten,MATCH(R_3!$B25,R_2_Zeilen,0),MATCH(R_3!F$10,R_2_Spalten,0)),"")</f>
        <v>163</v>
      </c>
      <c r="G25" s="1" t="str">
        <f ca="1">IF(ISERROR(MATCH(G$10,$B$11:$B25,0)),INDEX(BASIS_Daten,MATCH($B25,BASIS_Zeilen,0),MATCH(G$10,BASIS_Spalten,0))-INDEX(R_2_Daten,MATCH(R_3!$B25,R_2_Zeilen,0),MATCH(R_3!G$10,R_2_Spalten,0)),"")</f>
        <v/>
      </c>
      <c r="H25" s="1">
        <f ca="1">IF(ISERROR(MATCH(H$10,$B$11:$B25,0)),INDEX(BASIS_Daten,MATCH($B25,BASIS_Zeilen,0),MATCH(H$10,BASIS_Spalten,0))-INDEX(R_2_Daten,MATCH(R_3!$B25,R_2_Zeilen,0),MATCH(R_3!H$10,R_2_Spalten,0)),"")</f>
        <v>368</v>
      </c>
      <c r="I25" s="1" t="str">
        <f ca="1">IF(ISERROR(MATCH(I$10,$B$11:$B25,0)),INDEX(BASIS_Daten,MATCH($B25,BASIS_Zeilen,0),MATCH(I$10,BASIS_Spalten,0))-INDEX(R_2_Daten,MATCH(R_3!$B25,R_2_Zeilen,0),MATCH(R_3!I$10,R_2_Spalten,0)),"")</f>
        <v/>
      </c>
      <c r="J25" s="1" t="str">
        <f ca="1">IF(ISERROR(MATCH(J$10,$B$11:$B25,0)),INDEX(BASIS_Daten,MATCH($B25,BASIS_Zeilen,0),MATCH(J$10,BASIS_Spalten,0))-INDEX(R_2_Daten,MATCH(R_3!$B25,R_2_Zeilen,0),MATCH(R_3!J$10,R_2_Spalten,0)),"")</f>
        <v/>
      </c>
      <c r="K25" s="1" t="str">
        <f ca="1">IF(ISERROR(MATCH(K$10,$B$11:$B25,0)),INDEX(BASIS_Daten,MATCH($B25,BASIS_Zeilen,0),MATCH(K$10,BASIS_Spalten,0))-INDEX(R_2_Daten,MATCH(R_3!$B25,R_2_Zeilen,0),MATCH(R_3!K$10,R_2_Spalten,0)),"")</f>
        <v/>
      </c>
      <c r="L25" s="1">
        <f ca="1">IF(ISERROR(MATCH(L$10,$B$11:$B25,0)),INDEX(BASIS_Daten,MATCH($B25,BASIS_Zeilen,0),MATCH(L$10,BASIS_Spalten,0))-INDEX(R_2_Daten,MATCH(R_3!$B25,R_2_Zeilen,0),MATCH(R_3!L$10,R_2_Spalten,0)),"")</f>
        <v>506</v>
      </c>
      <c r="M25" s="1" t="str">
        <f ca="1">IF(ISERROR(MATCH(M$10,$B$11:$B25,0)),INDEX(BASIS_Daten,MATCH($B25,BASIS_Zeilen,0),MATCH(M$10,BASIS_Spalten,0))-INDEX(R_2_Daten,MATCH(R_3!$B25,R_2_Zeilen,0),MATCH(R_3!M$10,R_2_Spalten,0)),"")</f>
        <v/>
      </c>
      <c r="N25" s="1" t="str">
        <f ca="1">IF(ISERROR(MATCH(N$10,$B$11:$B25,0)),INDEX(BASIS_Daten,MATCH($B25,BASIS_Zeilen,0),MATCH(N$10,BASIS_Spalten,0))-INDEX(R_2_Daten,MATCH(R_3!$B25,R_2_Zeilen,0),MATCH(R_3!N$10,R_2_Spalten,0)),"")</f>
        <v/>
      </c>
      <c r="O25" s="1" t="str">
        <f ca="1">IF(ISERROR(MATCH(O$10,$B$11:$B25,0)),INDEX(BASIS_Daten,MATCH($B25,BASIS_Zeilen,0),MATCH(O$10,BASIS_Spalten,0))-INDEX(R_2_Daten,MATCH(R_3!$B25,R_2_Zeilen,0),MATCH(R_3!O$10,R_2_Spalten,0)),"")</f>
        <v/>
      </c>
      <c r="P25" s="1" t="str">
        <f ca="1">IF(ISERROR(MATCH(P$10,$B$11:$B25,0)),INDEX(BASIS_Daten,MATCH($B25,BASIS_Zeilen,0),MATCH(P$10,BASIS_Spalten,0))-INDEX(R_2_Daten,MATCH(R_3!$B25,R_2_Zeilen,0),MATCH(R_3!P$10,R_2_Spalten,0)),"")</f>
        <v/>
      </c>
      <c r="Q25" s="1" t="str">
        <f ca="1">IF(ISERROR(MATCH(Q$10,$B$11:$B25,0)),INDEX(BASIS_Daten,MATCH($B25,BASIS_Zeilen,0),MATCH(Q$10,BASIS_Spalten,0))-INDEX(R_2_Daten,MATCH(R_3!$B25,R_2_Zeilen,0),MATCH(R_3!Q$10,R_2_Spalten,0)),"")</f>
        <v/>
      </c>
      <c r="R25" s="1">
        <f ca="1">IF(ISERROR(MATCH(R$10,$B$11:$B25,0)),INDEX(BASIS_Daten,MATCH($B25,BASIS_Zeilen,0),MATCH(R$10,BASIS_Spalten,0))-INDEX(R_2_Daten,MATCH(R_3!$B25,R_2_Zeilen,0),MATCH(R_3!R$10,R_2_Spalten,0)),"")</f>
        <v>407</v>
      </c>
      <c r="S25" s="1">
        <f ca="1">IF(ISERROR(MATCH(S$10,$B$11:$B25,0)),INDEX(BASIS_Daten,MATCH($B25,BASIS_Zeilen,0),MATCH(S$10,BASIS_Spalten,0))-INDEX(R_2_Daten,MATCH(R_3!$B25,R_2_Zeilen,0),MATCH(R_3!S$10,R_2_Spalten,0)),"")</f>
        <v>374</v>
      </c>
      <c r="T25" s="1" t="str">
        <f ca="1">IF(ISERROR(MATCH(T$10,$B$11:$B25,0)),INDEX(BASIS_Daten,MATCH($B25,BASIS_Zeilen,0),MATCH(T$10,BASIS_Spalten,0))-INDEX(R_2_Daten,MATCH(R_3!$B25,R_2_Zeilen,0),MATCH(R_3!T$10,R_2_Spalten,0)),"")</f>
        <v/>
      </c>
      <c r="U25" s="1" t="str">
        <f ca="1">IF(ISERROR(MATCH(U$10,$B$11:$B25,0)),INDEX(BASIS_Daten,MATCH($B25,BASIS_Zeilen,0),MATCH(U$10,BASIS_Spalten,0))-INDEX(R_2_Daten,MATCH(R_3!$B25,R_2_Zeilen,0),MATCH(R_3!U$10,R_2_Spalten,0)),"")</f>
        <v/>
      </c>
      <c r="V25" s="1">
        <f ca="1">IF(ISERROR(MATCH(V$10,$B$11:$B25,0)),INDEX(BASIS_Daten,MATCH($B25,BASIS_Zeilen,0),MATCH(V$10,BASIS_Spalten,0))-INDEX(R_2_Daten,MATCH(R_3!$B25,R_2_Zeilen,0),MATCH(R_3!V$10,R_2_Spalten,0)),"")</f>
        <v>488</v>
      </c>
      <c r="W25" s="1">
        <f ca="1">IF(ISERROR(MATCH(W$10,$B$11:$B25,0)),INDEX(BASIS_Daten,MATCH($B25,BASIS_Zeilen,0),MATCH(W$10,BASIS_Spalten,0))-INDEX(R_2_Daten,MATCH(R_3!$B25,R_2_Zeilen,0),MATCH(R_3!W$10,R_2_Spalten,0)),"")</f>
        <v>423</v>
      </c>
      <c r="X25" s="1">
        <f ca="1">IF(ISERROR(MATCH(X$10,$B$11:$B25,0)),INDEX(BASIS_Daten,MATCH($B25,BASIS_Zeilen,0),MATCH(X$10,BASIS_Spalten,0))-INDEX(R_2_Daten,MATCH(R_3!$B25,R_2_Zeilen,0),MATCH(R_3!X$10,R_2_Spalten,0)),"")</f>
        <v>523</v>
      </c>
      <c r="Y25" s="1" t="str">
        <f ca="1">IF(ISERROR(MATCH(Y$10,$B$11:$B25,0)),INDEX(BASIS_Daten,MATCH($B25,BASIS_Zeilen,0),MATCH(Y$10,BASIS_Spalten,0))-INDEX(R_2_Daten,MATCH(R_3!$B25,R_2_Zeilen,0),MATCH(R_3!Y$10,R_2_Spalten,0)),"")</f>
        <v/>
      </c>
      <c r="Z25" s="1" t="str">
        <f ca="1">IF(ISERROR(MATCH(Z$10,$B$11:$B25,0)),INDEX(BASIS_Daten,MATCH($B25,BASIS_Zeilen,0),MATCH(Z$10,BASIS_Spalten,0))-INDEX(R_2_Daten,MATCH(R_3!$B25,R_2_Zeilen,0),MATCH(R_3!Z$10,R_2_Spalten,0)),"")</f>
        <v/>
      </c>
      <c r="AA25" s="1" t="str">
        <f ca="1">IF(ISERROR(MATCH(AA$10,$B$11:$B25,0)),INDEX(BASIS_Daten,MATCH($B25,BASIS_Zeilen,0),MATCH(AA$10,BASIS_Spalten,0))-INDEX(R_2_Daten,MATCH(R_3!$B25,R_2_Zeilen,0),MATCH(R_3!AA$10,R_2_Spalten,0)),"")</f>
        <v/>
      </c>
      <c r="AB25" s="1" t="str">
        <f ca="1">IF(ISERROR(MATCH(AB$10,$B$11:$B25,0)),INDEX(BASIS_Daten,MATCH($B25,BASIS_Zeilen,0),MATCH(AB$10,BASIS_Spalten,0))-INDEX(R_2_Daten,MATCH(R_3!$B25,R_2_Zeilen,0),MATCH(R_3!AB$10,R_2_Spalten,0)),"")</f>
        <v/>
      </c>
      <c r="AC25" s="1">
        <f ca="1">IF(ISERROR(MATCH(AC$10,$B$11:$B25,0)),INDEX(BASIS_Daten,MATCH($B25,BASIS_Zeilen,0),MATCH(AC$10,BASIS_Spalten,0))-INDEX(R_2_Daten,MATCH(R_3!$B25,R_2_Zeilen,0),MATCH(R_3!AC$10,R_2_Spalten,0)),"")</f>
        <v>435</v>
      </c>
      <c r="AD25" s="1">
        <f ca="1">IF(ISERROR(MATCH(AD$10,$B$11:$B25,0)),INDEX(BASIS_Daten,MATCH($B25,BASIS_Zeilen,0),MATCH(AD$10,BASIS_Spalten,0))-INDEX(R_2_Daten,MATCH(R_3!$B25,R_2_Zeilen,0),MATCH(R_3!AD$10,R_2_Spalten,0)),"")</f>
        <v>519</v>
      </c>
      <c r="AE25" s="1">
        <f ca="1">IF(ISERROR(MATCH(AE$10,$B$11:$B25,0)),INDEX(BASIS_Daten,MATCH($B25,BASIS_Zeilen,0),MATCH(AE$10,BASIS_Spalten,0))-INDEX(R_2_Daten,MATCH(R_3!$B25,R_2_Zeilen,0),MATCH(R_3!AE$10,R_2_Spalten,0)),"")</f>
        <v>263</v>
      </c>
      <c r="AF25" s="1">
        <f ca="1">IF(ISERROR(MATCH(AF$10,$B$11:$B25,0)),INDEX(BASIS_Daten,MATCH($B25,BASIS_Zeilen,0),MATCH(AF$10,BASIS_Spalten,0))-INDEX(R_2_Daten,MATCH(R_3!$B25,R_2_Zeilen,0),MATCH(R_3!AF$10,R_2_Spalten,0)),"")</f>
        <v>251</v>
      </c>
      <c r="AG25" s="1">
        <f ca="1">IF(ISERROR(MATCH(AG$10,$B$11:$B25,0)),INDEX(BASIS_Daten,MATCH($B25,BASIS_Zeilen,0),MATCH(AG$10,BASIS_Spalten,0))-INDEX(R_2_Daten,MATCH(R_3!$B25,R_2_Zeilen,0),MATCH(R_3!AG$10,R_2_Spalten,0)),"")</f>
        <v>530</v>
      </c>
      <c r="AH25" s="1">
        <f ca="1">IF(ISERROR(MATCH(AH$10,$B$11:$B25,0)),INDEX(BASIS_Daten,MATCH($B25,BASIS_Zeilen,0),MATCH(AH$10,BASIS_Spalten,0))-INDEX(R_2_Daten,MATCH(R_3!$B25,R_2_Zeilen,0),MATCH(R_3!AH$10,R_2_Spalten,0)),"")</f>
        <v>250</v>
      </c>
      <c r="AI25" s="1">
        <f ca="1">IF(ISERROR(MATCH(AI$10,$B$11:$B25,0)),INDEX(BASIS_Daten,MATCH($B25,BASIS_Zeilen,0),MATCH(AI$10,BASIS_Spalten,0))-INDEX(R_2_Daten,MATCH(R_3!$B25,R_2_Zeilen,0),MATCH(R_3!AI$10,R_2_Spalten,0)),"")</f>
        <v>235</v>
      </c>
      <c r="AJ25" s="1">
        <f ca="1">IF(ISERROR(MATCH(AJ$10,$B$11:$B25,0)),INDEX(BASIS_Daten,MATCH($B25,BASIS_Zeilen,0),MATCH(AJ$10,BASIS_Spalten,0))-INDEX(R_2_Daten,MATCH(R_3!$B25,R_2_Zeilen,0),MATCH(R_3!AJ$10,R_2_Spalten,0)),"")</f>
        <v>341</v>
      </c>
    </row>
    <row r="26" spans="1:36">
      <c r="A26" s="4">
        <f t="shared" si="1"/>
        <v>16</v>
      </c>
      <c r="B26" s="1" t="str">
        <f ca="1">INDEX(R_3_Spalten,1,MATCH($C25,INDIRECT(ADDRESS(ROW(25:25),4)&amp;":"&amp;ADDRESS(ROW(25:25),COUNTA(Rüstzeitmatrix_ok_Spalten)+3)),0))</f>
        <v>Produkt 3</v>
      </c>
      <c r="C26" s="21">
        <f t="shared" ca="1" si="2"/>
        <v>0</v>
      </c>
      <c r="D26" s="1">
        <f ca="1">IF(ISERROR(MATCH(D$10,$B$11:$B26,0)),INDEX(BASIS_Daten,MATCH($B26,BASIS_Zeilen,0),MATCH(D$10,BASIS_Spalten,0))-INDEX(R_2_Daten,MATCH(R_3!$B26,R_2_Zeilen,0),MATCH(R_3!D$10,R_2_Spalten,0)),"")</f>
        <v>472</v>
      </c>
      <c r="E26" s="1">
        <f ca="1">IF(ISERROR(MATCH(E$10,$B$11:$B26,0)),INDEX(BASIS_Daten,MATCH($B26,BASIS_Zeilen,0),MATCH(E$10,BASIS_Spalten,0))-INDEX(R_2_Daten,MATCH(R_3!$B26,R_2_Zeilen,0),MATCH(R_3!E$10,R_2_Spalten,0)),"")</f>
        <v>158</v>
      </c>
      <c r="F26" s="1" t="str">
        <f ca="1">IF(ISERROR(MATCH(F$10,$B$11:$B26,0)),INDEX(BASIS_Daten,MATCH($B26,BASIS_Zeilen,0),MATCH(F$10,BASIS_Spalten,0))-INDEX(R_2_Daten,MATCH(R_3!$B26,R_2_Zeilen,0),MATCH(R_3!F$10,R_2_Spalten,0)),"")</f>
        <v/>
      </c>
      <c r="G26" s="1" t="str">
        <f ca="1">IF(ISERROR(MATCH(G$10,$B$11:$B26,0)),INDEX(BASIS_Daten,MATCH($B26,BASIS_Zeilen,0),MATCH(G$10,BASIS_Spalten,0))-INDEX(R_2_Daten,MATCH(R_3!$B26,R_2_Zeilen,0),MATCH(R_3!G$10,R_2_Spalten,0)),"")</f>
        <v/>
      </c>
      <c r="H26" s="1">
        <f ca="1">IF(ISERROR(MATCH(H$10,$B$11:$B26,0)),INDEX(BASIS_Daten,MATCH($B26,BASIS_Zeilen,0),MATCH(H$10,BASIS_Spalten,0))-INDEX(R_2_Daten,MATCH(R_3!$B26,R_2_Zeilen,0),MATCH(R_3!H$10,R_2_Spalten,0)),"")</f>
        <v>462</v>
      </c>
      <c r="I26" s="1" t="str">
        <f ca="1">IF(ISERROR(MATCH(I$10,$B$11:$B26,0)),INDEX(BASIS_Daten,MATCH($B26,BASIS_Zeilen,0),MATCH(I$10,BASIS_Spalten,0))-INDEX(R_2_Daten,MATCH(R_3!$B26,R_2_Zeilen,0),MATCH(R_3!I$10,R_2_Spalten,0)),"")</f>
        <v/>
      </c>
      <c r="J26" s="1" t="str">
        <f ca="1">IF(ISERROR(MATCH(J$10,$B$11:$B26,0)),INDEX(BASIS_Daten,MATCH($B26,BASIS_Zeilen,0),MATCH(J$10,BASIS_Spalten,0))-INDEX(R_2_Daten,MATCH(R_3!$B26,R_2_Zeilen,0),MATCH(R_3!J$10,R_2_Spalten,0)),"")</f>
        <v/>
      </c>
      <c r="K26" s="1" t="str">
        <f ca="1">IF(ISERROR(MATCH(K$10,$B$11:$B26,0)),INDEX(BASIS_Daten,MATCH($B26,BASIS_Zeilen,0),MATCH(K$10,BASIS_Spalten,0))-INDEX(R_2_Daten,MATCH(R_3!$B26,R_2_Zeilen,0),MATCH(R_3!K$10,R_2_Spalten,0)),"")</f>
        <v/>
      </c>
      <c r="L26" s="1">
        <f ca="1">IF(ISERROR(MATCH(L$10,$B$11:$B26,0)),INDEX(BASIS_Daten,MATCH($B26,BASIS_Zeilen,0),MATCH(L$10,BASIS_Spalten,0))-INDEX(R_2_Daten,MATCH(R_3!$B26,R_2_Zeilen,0),MATCH(R_3!L$10,R_2_Spalten,0)),"")</f>
        <v>419</v>
      </c>
      <c r="M26" s="1" t="str">
        <f ca="1">IF(ISERROR(MATCH(M$10,$B$11:$B26,0)),INDEX(BASIS_Daten,MATCH($B26,BASIS_Zeilen,0),MATCH(M$10,BASIS_Spalten,0))-INDEX(R_2_Daten,MATCH(R_3!$B26,R_2_Zeilen,0),MATCH(R_3!M$10,R_2_Spalten,0)),"")</f>
        <v/>
      </c>
      <c r="N26" s="1" t="str">
        <f ca="1">IF(ISERROR(MATCH(N$10,$B$11:$B26,0)),INDEX(BASIS_Daten,MATCH($B26,BASIS_Zeilen,0),MATCH(N$10,BASIS_Spalten,0))-INDEX(R_2_Daten,MATCH(R_3!$B26,R_2_Zeilen,0),MATCH(R_3!N$10,R_2_Spalten,0)),"")</f>
        <v/>
      </c>
      <c r="O26" s="1" t="str">
        <f ca="1">IF(ISERROR(MATCH(O$10,$B$11:$B26,0)),INDEX(BASIS_Daten,MATCH($B26,BASIS_Zeilen,0),MATCH(O$10,BASIS_Spalten,0))-INDEX(R_2_Daten,MATCH(R_3!$B26,R_2_Zeilen,0),MATCH(R_3!O$10,R_2_Spalten,0)),"")</f>
        <v/>
      </c>
      <c r="P26" s="1" t="str">
        <f ca="1">IF(ISERROR(MATCH(P$10,$B$11:$B26,0)),INDEX(BASIS_Daten,MATCH($B26,BASIS_Zeilen,0),MATCH(P$10,BASIS_Spalten,0))-INDEX(R_2_Daten,MATCH(R_3!$B26,R_2_Zeilen,0),MATCH(R_3!P$10,R_2_Spalten,0)),"")</f>
        <v/>
      </c>
      <c r="Q26" s="1" t="str">
        <f ca="1">IF(ISERROR(MATCH(Q$10,$B$11:$B26,0)),INDEX(BASIS_Daten,MATCH($B26,BASIS_Zeilen,0),MATCH(Q$10,BASIS_Spalten,0))-INDEX(R_2_Daten,MATCH(R_3!$B26,R_2_Zeilen,0),MATCH(R_3!Q$10,R_2_Spalten,0)),"")</f>
        <v/>
      </c>
      <c r="R26" s="1">
        <f ca="1">IF(ISERROR(MATCH(R$10,$B$11:$B26,0)),INDEX(BASIS_Daten,MATCH($B26,BASIS_Zeilen,0),MATCH(R$10,BASIS_Spalten,0))-INDEX(R_2_Daten,MATCH(R_3!$B26,R_2_Zeilen,0),MATCH(R_3!R$10,R_2_Spalten,0)),"")</f>
        <v>511</v>
      </c>
      <c r="S26" s="1">
        <f ca="1">IF(ISERROR(MATCH(S$10,$B$11:$B26,0)),INDEX(BASIS_Daten,MATCH($B26,BASIS_Zeilen,0),MATCH(S$10,BASIS_Spalten,0))-INDEX(R_2_Daten,MATCH(R_3!$B26,R_2_Zeilen,0),MATCH(R_3!S$10,R_2_Spalten,0)),"")</f>
        <v>449</v>
      </c>
      <c r="T26" s="1" t="str">
        <f ca="1">IF(ISERROR(MATCH(T$10,$B$11:$B26,0)),INDEX(BASIS_Daten,MATCH($B26,BASIS_Zeilen,0),MATCH(T$10,BASIS_Spalten,0))-INDEX(R_2_Daten,MATCH(R_3!$B26,R_2_Zeilen,0),MATCH(R_3!T$10,R_2_Spalten,0)),"")</f>
        <v/>
      </c>
      <c r="U26" s="1" t="str">
        <f ca="1">IF(ISERROR(MATCH(U$10,$B$11:$B26,0)),INDEX(BASIS_Daten,MATCH($B26,BASIS_Zeilen,0),MATCH(U$10,BASIS_Spalten,0))-INDEX(R_2_Daten,MATCH(R_3!$B26,R_2_Zeilen,0),MATCH(R_3!U$10,R_2_Spalten,0)),"")</f>
        <v/>
      </c>
      <c r="V26" s="1">
        <f ca="1">IF(ISERROR(MATCH(V$10,$B$11:$B26,0)),INDEX(BASIS_Daten,MATCH($B26,BASIS_Zeilen,0),MATCH(V$10,BASIS_Spalten,0))-INDEX(R_2_Daten,MATCH(R_3!$B26,R_2_Zeilen,0),MATCH(R_3!V$10,R_2_Spalten,0)),"")</f>
        <v>608</v>
      </c>
      <c r="W26" s="1">
        <f ca="1">IF(ISERROR(MATCH(W$10,$B$11:$B26,0)),INDEX(BASIS_Daten,MATCH($B26,BASIS_Zeilen,0),MATCH(W$10,BASIS_Spalten,0))-INDEX(R_2_Daten,MATCH(R_3!$B26,R_2_Zeilen,0),MATCH(R_3!W$10,R_2_Spalten,0)),"")</f>
        <v>235</v>
      </c>
      <c r="X26" s="1">
        <f ca="1">IF(ISERROR(MATCH(X$10,$B$11:$B26,0)),INDEX(BASIS_Daten,MATCH($B26,BASIS_Zeilen,0),MATCH(X$10,BASIS_Spalten,0))-INDEX(R_2_Daten,MATCH(R_3!$B26,R_2_Zeilen,0),MATCH(R_3!X$10,R_2_Spalten,0)),"")</f>
        <v>371</v>
      </c>
      <c r="Y26" s="1" t="str">
        <f ca="1">IF(ISERROR(MATCH(Y$10,$B$11:$B26,0)),INDEX(BASIS_Daten,MATCH($B26,BASIS_Zeilen,0),MATCH(Y$10,BASIS_Spalten,0))-INDEX(R_2_Daten,MATCH(R_3!$B26,R_2_Zeilen,0),MATCH(R_3!Y$10,R_2_Spalten,0)),"")</f>
        <v/>
      </c>
      <c r="Z26" s="1" t="str">
        <f ca="1">IF(ISERROR(MATCH(Z$10,$B$11:$B26,0)),INDEX(BASIS_Daten,MATCH($B26,BASIS_Zeilen,0),MATCH(Z$10,BASIS_Spalten,0))-INDEX(R_2_Daten,MATCH(R_3!$B26,R_2_Zeilen,0),MATCH(R_3!Z$10,R_2_Spalten,0)),"")</f>
        <v/>
      </c>
      <c r="AA26" s="1" t="str">
        <f ca="1">IF(ISERROR(MATCH(AA$10,$B$11:$B26,0)),INDEX(BASIS_Daten,MATCH($B26,BASIS_Zeilen,0),MATCH(AA$10,BASIS_Spalten,0))-INDEX(R_2_Daten,MATCH(R_3!$B26,R_2_Zeilen,0),MATCH(R_3!AA$10,R_2_Spalten,0)),"")</f>
        <v/>
      </c>
      <c r="AB26" s="1" t="str">
        <f ca="1">IF(ISERROR(MATCH(AB$10,$B$11:$B26,0)),INDEX(BASIS_Daten,MATCH($B26,BASIS_Zeilen,0),MATCH(AB$10,BASIS_Spalten,0))-INDEX(R_2_Daten,MATCH(R_3!$B26,R_2_Zeilen,0),MATCH(R_3!AB$10,R_2_Spalten,0)),"")</f>
        <v/>
      </c>
      <c r="AC26" s="1">
        <f ca="1">IF(ISERROR(MATCH(AC$10,$B$11:$B26,0)),INDEX(BASIS_Daten,MATCH($B26,BASIS_Zeilen,0),MATCH(AC$10,BASIS_Spalten,0))-INDEX(R_2_Daten,MATCH(R_3!$B26,R_2_Zeilen,0),MATCH(R_3!AC$10,R_2_Spalten,0)),"")</f>
        <v>183</v>
      </c>
      <c r="AD26" s="1">
        <f ca="1">IF(ISERROR(MATCH(AD$10,$B$11:$B26,0)),INDEX(BASIS_Daten,MATCH($B26,BASIS_Zeilen,0),MATCH(AD$10,BASIS_Spalten,0))-INDEX(R_2_Daten,MATCH(R_3!$B26,R_2_Zeilen,0),MATCH(R_3!AD$10,R_2_Spalten,0)),"")</f>
        <v>460</v>
      </c>
      <c r="AE26" s="1">
        <f ca="1">IF(ISERROR(MATCH(AE$10,$B$11:$B26,0)),INDEX(BASIS_Daten,MATCH($B26,BASIS_Zeilen,0),MATCH(AE$10,BASIS_Spalten,0))-INDEX(R_2_Daten,MATCH(R_3!$B26,R_2_Zeilen,0),MATCH(R_3!AE$10,R_2_Spalten,0)),"")</f>
        <v>391</v>
      </c>
      <c r="AF26" s="1">
        <f ca="1">IF(ISERROR(MATCH(AF$10,$B$11:$B26,0)),INDEX(BASIS_Daten,MATCH($B26,BASIS_Zeilen,0),MATCH(AF$10,BASIS_Spalten,0))-INDEX(R_2_Daten,MATCH(R_3!$B26,R_2_Zeilen,0),MATCH(R_3!AF$10,R_2_Spalten,0)),"")</f>
        <v>0</v>
      </c>
      <c r="AG26" s="1">
        <f ca="1">IF(ISERROR(MATCH(AG$10,$B$11:$B26,0)),INDEX(BASIS_Daten,MATCH($B26,BASIS_Zeilen,0),MATCH(AG$10,BASIS_Spalten,0))-INDEX(R_2_Daten,MATCH(R_3!$B26,R_2_Zeilen,0),MATCH(R_3!AG$10,R_2_Spalten,0)),"")</f>
        <v>575</v>
      </c>
      <c r="AH26" s="1">
        <f ca="1">IF(ISERROR(MATCH(AH$10,$B$11:$B26,0)),INDEX(BASIS_Daten,MATCH($B26,BASIS_Zeilen,0),MATCH(AH$10,BASIS_Spalten,0))-INDEX(R_2_Daten,MATCH(R_3!$B26,R_2_Zeilen,0),MATCH(R_3!AH$10,R_2_Spalten,0)),"")</f>
        <v>145</v>
      </c>
      <c r="AI26" s="1">
        <f ca="1">IF(ISERROR(MATCH(AI$10,$B$11:$B26,0)),INDEX(BASIS_Daten,MATCH($B26,BASIS_Zeilen,0),MATCH(AI$10,BASIS_Spalten,0))-INDEX(R_2_Daten,MATCH(R_3!$B26,R_2_Zeilen,0),MATCH(R_3!AI$10,R_2_Spalten,0)),"")</f>
        <v>54</v>
      </c>
      <c r="AJ26" s="1">
        <f ca="1">IF(ISERROR(MATCH(AJ$10,$B$11:$B26,0)),INDEX(BASIS_Daten,MATCH($B26,BASIS_Zeilen,0),MATCH(AJ$10,BASIS_Spalten,0))-INDEX(R_2_Daten,MATCH(R_3!$B26,R_2_Zeilen,0),MATCH(R_3!AJ$10,R_2_Spalten,0)),"")</f>
        <v>444</v>
      </c>
    </row>
    <row r="27" spans="1:36">
      <c r="A27" s="4">
        <f t="shared" si="1"/>
        <v>17</v>
      </c>
      <c r="B27" s="1" t="str">
        <f ca="1">INDEX(R_3_Spalten,1,MATCH($C26,INDIRECT(ADDRESS(ROW(26:26),4)&amp;":"&amp;ADDRESS(ROW(26:26),COUNTA(Rüstzeitmatrix_ok_Spalten)+3)),0))</f>
        <v>Produkt 29</v>
      </c>
      <c r="C27" s="21">
        <f t="shared" ca="1" si="2"/>
        <v>0</v>
      </c>
      <c r="D27" s="1">
        <f ca="1">IF(ISERROR(MATCH(D$10,$B$11:$B27,0)),INDEX(BASIS_Daten,MATCH($B27,BASIS_Zeilen,0),MATCH(D$10,BASIS_Spalten,0))-INDEX(R_2_Daten,MATCH(R_3!$B27,R_2_Zeilen,0),MATCH(R_3!D$10,R_2_Spalten,0)),"")</f>
        <v>412</v>
      </c>
      <c r="E27" s="1">
        <f ca="1">IF(ISERROR(MATCH(E$10,$B$11:$B27,0)),INDEX(BASIS_Daten,MATCH($B27,BASIS_Zeilen,0),MATCH(E$10,BASIS_Spalten,0))-INDEX(R_2_Daten,MATCH(R_3!$B27,R_2_Zeilen,0),MATCH(R_3!E$10,R_2_Spalten,0)),"")</f>
        <v>99</v>
      </c>
      <c r="F27" s="1" t="str">
        <f ca="1">IF(ISERROR(MATCH(F$10,$B$11:$B27,0)),INDEX(BASIS_Daten,MATCH($B27,BASIS_Zeilen,0),MATCH(F$10,BASIS_Spalten,0))-INDEX(R_2_Daten,MATCH(R_3!$B27,R_2_Zeilen,0),MATCH(R_3!F$10,R_2_Spalten,0)),"")</f>
        <v/>
      </c>
      <c r="G27" s="1" t="str">
        <f ca="1">IF(ISERROR(MATCH(G$10,$B$11:$B27,0)),INDEX(BASIS_Daten,MATCH($B27,BASIS_Zeilen,0),MATCH(G$10,BASIS_Spalten,0))-INDEX(R_2_Daten,MATCH(R_3!$B27,R_2_Zeilen,0),MATCH(R_3!G$10,R_2_Spalten,0)),"")</f>
        <v/>
      </c>
      <c r="H27" s="1">
        <f ca="1">IF(ISERROR(MATCH(H$10,$B$11:$B27,0)),INDEX(BASIS_Daten,MATCH($B27,BASIS_Zeilen,0),MATCH(H$10,BASIS_Spalten,0))-INDEX(R_2_Daten,MATCH(R_3!$B27,R_2_Zeilen,0),MATCH(R_3!H$10,R_2_Spalten,0)),"")</f>
        <v>480</v>
      </c>
      <c r="I27" s="1" t="str">
        <f ca="1">IF(ISERROR(MATCH(I$10,$B$11:$B27,0)),INDEX(BASIS_Daten,MATCH($B27,BASIS_Zeilen,0),MATCH(I$10,BASIS_Spalten,0))-INDEX(R_2_Daten,MATCH(R_3!$B27,R_2_Zeilen,0),MATCH(R_3!I$10,R_2_Spalten,0)),"")</f>
        <v/>
      </c>
      <c r="J27" s="1" t="str">
        <f ca="1">IF(ISERROR(MATCH(J$10,$B$11:$B27,0)),INDEX(BASIS_Daten,MATCH($B27,BASIS_Zeilen,0),MATCH(J$10,BASIS_Spalten,0))-INDEX(R_2_Daten,MATCH(R_3!$B27,R_2_Zeilen,0),MATCH(R_3!J$10,R_2_Spalten,0)),"")</f>
        <v/>
      </c>
      <c r="K27" s="1" t="str">
        <f ca="1">IF(ISERROR(MATCH(K$10,$B$11:$B27,0)),INDEX(BASIS_Daten,MATCH($B27,BASIS_Zeilen,0),MATCH(K$10,BASIS_Spalten,0))-INDEX(R_2_Daten,MATCH(R_3!$B27,R_2_Zeilen,0),MATCH(R_3!K$10,R_2_Spalten,0)),"")</f>
        <v/>
      </c>
      <c r="L27" s="1">
        <f ca="1">IF(ISERROR(MATCH(L$10,$B$11:$B27,0)),INDEX(BASIS_Daten,MATCH($B27,BASIS_Zeilen,0),MATCH(L$10,BASIS_Spalten,0))-INDEX(R_2_Daten,MATCH(R_3!$B27,R_2_Zeilen,0),MATCH(R_3!L$10,R_2_Spalten,0)),"")</f>
        <v>390</v>
      </c>
      <c r="M27" s="1" t="str">
        <f ca="1">IF(ISERROR(MATCH(M$10,$B$11:$B27,0)),INDEX(BASIS_Daten,MATCH($B27,BASIS_Zeilen,0),MATCH(M$10,BASIS_Spalten,0))-INDEX(R_2_Daten,MATCH(R_3!$B27,R_2_Zeilen,0),MATCH(R_3!M$10,R_2_Spalten,0)),"")</f>
        <v/>
      </c>
      <c r="N27" s="1" t="str">
        <f ca="1">IF(ISERROR(MATCH(N$10,$B$11:$B27,0)),INDEX(BASIS_Daten,MATCH($B27,BASIS_Zeilen,0),MATCH(N$10,BASIS_Spalten,0))-INDEX(R_2_Daten,MATCH(R_3!$B27,R_2_Zeilen,0),MATCH(R_3!N$10,R_2_Spalten,0)),"")</f>
        <v/>
      </c>
      <c r="O27" s="1" t="str">
        <f ca="1">IF(ISERROR(MATCH(O$10,$B$11:$B27,0)),INDEX(BASIS_Daten,MATCH($B27,BASIS_Zeilen,0),MATCH(O$10,BASIS_Spalten,0))-INDEX(R_2_Daten,MATCH(R_3!$B27,R_2_Zeilen,0),MATCH(R_3!O$10,R_2_Spalten,0)),"")</f>
        <v/>
      </c>
      <c r="P27" s="1" t="str">
        <f ca="1">IF(ISERROR(MATCH(P$10,$B$11:$B27,0)),INDEX(BASIS_Daten,MATCH($B27,BASIS_Zeilen,0),MATCH(P$10,BASIS_Spalten,0))-INDEX(R_2_Daten,MATCH(R_3!$B27,R_2_Zeilen,0),MATCH(R_3!P$10,R_2_Spalten,0)),"")</f>
        <v/>
      </c>
      <c r="Q27" s="1" t="str">
        <f ca="1">IF(ISERROR(MATCH(Q$10,$B$11:$B27,0)),INDEX(BASIS_Daten,MATCH($B27,BASIS_Zeilen,0),MATCH(Q$10,BASIS_Spalten,0))-INDEX(R_2_Daten,MATCH(R_3!$B27,R_2_Zeilen,0),MATCH(R_3!Q$10,R_2_Spalten,0)),"")</f>
        <v/>
      </c>
      <c r="R27" s="1">
        <f ca="1">IF(ISERROR(MATCH(R$10,$B$11:$B27,0)),INDEX(BASIS_Daten,MATCH($B27,BASIS_Zeilen,0),MATCH(R$10,BASIS_Spalten,0))-INDEX(R_2_Daten,MATCH(R_3!$B27,R_2_Zeilen,0),MATCH(R_3!R$10,R_2_Spalten,0)),"")</f>
        <v>531</v>
      </c>
      <c r="S27" s="1">
        <f ca="1">IF(ISERROR(MATCH(S$10,$B$11:$B27,0)),INDEX(BASIS_Daten,MATCH($B27,BASIS_Zeilen,0),MATCH(S$10,BASIS_Spalten,0))-INDEX(R_2_Daten,MATCH(R_3!$B27,R_2_Zeilen,0),MATCH(R_3!S$10,R_2_Spalten,0)),"")</f>
        <v>465</v>
      </c>
      <c r="T27" s="1" t="str">
        <f ca="1">IF(ISERROR(MATCH(T$10,$B$11:$B27,0)),INDEX(BASIS_Daten,MATCH($B27,BASIS_Zeilen,0),MATCH(T$10,BASIS_Spalten,0))-INDEX(R_2_Daten,MATCH(R_3!$B27,R_2_Zeilen,0),MATCH(R_3!T$10,R_2_Spalten,0)),"")</f>
        <v/>
      </c>
      <c r="U27" s="1" t="str">
        <f ca="1">IF(ISERROR(MATCH(U$10,$B$11:$B27,0)),INDEX(BASIS_Daten,MATCH($B27,BASIS_Zeilen,0),MATCH(U$10,BASIS_Spalten,0))-INDEX(R_2_Daten,MATCH(R_3!$B27,R_2_Zeilen,0),MATCH(R_3!U$10,R_2_Spalten,0)),"")</f>
        <v/>
      </c>
      <c r="V27" s="1">
        <f ca="1">IF(ISERROR(MATCH(V$10,$B$11:$B27,0)),INDEX(BASIS_Daten,MATCH($B27,BASIS_Zeilen,0),MATCH(V$10,BASIS_Spalten,0))-INDEX(R_2_Daten,MATCH(R_3!$B27,R_2_Zeilen,0),MATCH(R_3!V$10,R_2_Spalten,0)),"")</f>
        <v>617</v>
      </c>
      <c r="W27" s="1">
        <f ca="1">IF(ISERROR(MATCH(W$10,$B$11:$B27,0)),INDEX(BASIS_Daten,MATCH($B27,BASIS_Zeilen,0),MATCH(W$10,BASIS_Spalten,0))-INDEX(R_2_Daten,MATCH(R_3!$B27,R_2_Zeilen,0),MATCH(R_3!W$10,R_2_Spalten,0)),"")</f>
        <v>240</v>
      </c>
      <c r="X27" s="1">
        <f ca="1">IF(ISERROR(MATCH(X$10,$B$11:$B27,0)),INDEX(BASIS_Daten,MATCH($B27,BASIS_Zeilen,0),MATCH(X$10,BASIS_Spalten,0))-INDEX(R_2_Daten,MATCH(R_3!$B27,R_2_Zeilen,0),MATCH(R_3!X$10,R_2_Spalten,0)),"")</f>
        <v>355</v>
      </c>
      <c r="Y27" s="1" t="str">
        <f ca="1">IF(ISERROR(MATCH(Y$10,$B$11:$B27,0)),INDEX(BASIS_Daten,MATCH($B27,BASIS_Zeilen,0),MATCH(Y$10,BASIS_Spalten,0))-INDEX(R_2_Daten,MATCH(R_3!$B27,R_2_Zeilen,0),MATCH(R_3!Y$10,R_2_Spalten,0)),"")</f>
        <v/>
      </c>
      <c r="Z27" s="1" t="str">
        <f ca="1">IF(ISERROR(MATCH(Z$10,$B$11:$B27,0)),INDEX(BASIS_Daten,MATCH($B27,BASIS_Zeilen,0),MATCH(Z$10,BASIS_Spalten,0))-INDEX(R_2_Daten,MATCH(R_3!$B27,R_2_Zeilen,0),MATCH(R_3!Z$10,R_2_Spalten,0)),"")</f>
        <v/>
      </c>
      <c r="AA27" s="1" t="str">
        <f ca="1">IF(ISERROR(MATCH(AA$10,$B$11:$B27,0)),INDEX(BASIS_Daten,MATCH($B27,BASIS_Zeilen,0),MATCH(AA$10,BASIS_Spalten,0))-INDEX(R_2_Daten,MATCH(R_3!$B27,R_2_Zeilen,0),MATCH(R_3!AA$10,R_2_Spalten,0)),"")</f>
        <v/>
      </c>
      <c r="AB27" s="1" t="str">
        <f ca="1">IF(ISERROR(MATCH(AB$10,$B$11:$B27,0)),INDEX(BASIS_Daten,MATCH($B27,BASIS_Zeilen,0),MATCH(AB$10,BASIS_Spalten,0))-INDEX(R_2_Daten,MATCH(R_3!$B27,R_2_Zeilen,0),MATCH(R_3!AB$10,R_2_Spalten,0)),"")</f>
        <v/>
      </c>
      <c r="AC27" s="1">
        <f ca="1">IF(ISERROR(MATCH(AC$10,$B$11:$B27,0)),INDEX(BASIS_Daten,MATCH($B27,BASIS_Zeilen,0),MATCH(AC$10,BASIS_Spalten,0))-INDEX(R_2_Daten,MATCH(R_3!$B27,R_2_Zeilen,0),MATCH(R_3!AC$10,R_2_Spalten,0)),"")</f>
        <v>101</v>
      </c>
      <c r="AD27" s="1">
        <f ca="1">IF(ISERROR(MATCH(AD$10,$B$11:$B27,0)),INDEX(BASIS_Daten,MATCH($B27,BASIS_Zeilen,0),MATCH(AD$10,BASIS_Spalten,0))-INDEX(R_2_Daten,MATCH(R_3!$B27,R_2_Zeilen,0),MATCH(R_3!AD$10,R_2_Spalten,0)),"")</f>
        <v>430</v>
      </c>
      <c r="AE27" s="1">
        <f ca="1">IF(ISERROR(MATCH(AE$10,$B$11:$B27,0)),INDEX(BASIS_Daten,MATCH($B27,BASIS_Zeilen,0),MATCH(AE$10,BASIS_Spalten,0))-INDEX(R_2_Daten,MATCH(R_3!$B27,R_2_Zeilen,0),MATCH(R_3!AE$10,R_2_Spalten,0)),"")</f>
        <v>464</v>
      </c>
      <c r="AF27" s="1" t="str">
        <f ca="1">IF(ISERROR(MATCH(AF$10,$B$11:$B27,0)),INDEX(BASIS_Daten,MATCH($B27,BASIS_Zeilen,0),MATCH(AF$10,BASIS_Spalten,0))-INDEX(R_2_Daten,MATCH(R_3!$B27,R_2_Zeilen,0),MATCH(R_3!AF$10,R_2_Spalten,0)),"")</f>
        <v/>
      </c>
      <c r="AG27" s="1">
        <f ca="1">IF(ISERROR(MATCH(AG$10,$B$11:$B27,0)),INDEX(BASIS_Daten,MATCH($B27,BASIS_Zeilen,0),MATCH(AG$10,BASIS_Spalten,0))-INDEX(R_2_Daten,MATCH(R_3!$B27,R_2_Zeilen,0),MATCH(R_3!AG$10,R_2_Spalten,0)),"")</f>
        <v>425</v>
      </c>
      <c r="AH27" s="1">
        <f ca="1">IF(ISERROR(MATCH(AH$10,$B$11:$B27,0)),INDEX(BASIS_Daten,MATCH($B27,BASIS_Zeilen,0),MATCH(AH$10,BASIS_Spalten,0))-INDEX(R_2_Daten,MATCH(R_3!$B27,R_2_Zeilen,0),MATCH(R_3!AH$10,R_2_Spalten,0)),"")</f>
        <v>77</v>
      </c>
      <c r="AI27" s="1">
        <f ca="1">IF(ISERROR(MATCH(AI$10,$B$11:$B27,0)),INDEX(BASIS_Daten,MATCH($B27,BASIS_Zeilen,0),MATCH(AI$10,BASIS_Spalten,0))-INDEX(R_2_Daten,MATCH(R_3!$B27,R_2_Zeilen,0),MATCH(R_3!AI$10,R_2_Spalten,0)),"")</f>
        <v>0</v>
      </c>
      <c r="AJ27" s="1">
        <f ca="1">IF(ISERROR(MATCH(AJ$10,$B$11:$B27,0)),INDEX(BASIS_Daten,MATCH($B27,BASIS_Zeilen,0),MATCH(AJ$10,BASIS_Spalten,0))-INDEX(R_2_Daten,MATCH(R_3!$B27,R_2_Zeilen,0),MATCH(R_3!AJ$10,R_2_Spalten,0)),"")</f>
        <v>512</v>
      </c>
    </row>
    <row r="28" spans="1:36">
      <c r="A28" s="4">
        <f t="shared" si="1"/>
        <v>18</v>
      </c>
      <c r="B28" s="1" t="str">
        <f ca="1">INDEX(R_3_Spalten,1,MATCH($C27,INDIRECT(ADDRESS(ROW(27:27),4)&amp;":"&amp;ADDRESS(ROW(27:27),COUNTA(Rüstzeitmatrix_ok_Spalten)+3)),0))</f>
        <v>Produkt 32</v>
      </c>
      <c r="C28" s="21">
        <f t="shared" ca="1" si="2"/>
        <v>0</v>
      </c>
      <c r="D28" s="1">
        <f ca="1">IF(ISERROR(MATCH(D$10,$B$11:$B28,0)),INDEX(BASIS_Daten,MATCH($B28,BASIS_Zeilen,0),MATCH(D$10,BASIS_Spalten,0))-INDEX(R_2_Daten,MATCH(R_3!$B28,R_2_Zeilen,0),MATCH(R_3!D$10,R_2_Spalten,0)),"")</f>
        <v>510</v>
      </c>
      <c r="E28" s="1">
        <f ca="1">IF(ISERROR(MATCH(E$10,$B$11:$B28,0)),INDEX(BASIS_Daten,MATCH($B28,BASIS_Zeilen,0),MATCH(E$10,BASIS_Spalten,0))-INDEX(R_2_Daten,MATCH(R_3!$B28,R_2_Zeilen,0),MATCH(R_3!E$10,R_2_Spalten,0)),"")</f>
        <v>86</v>
      </c>
      <c r="F28" s="1" t="str">
        <f ca="1">IF(ISERROR(MATCH(F$10,$B$11:$B28,0)),INDEX(BASIS_Daten,MATCH($B28,BASIS_Zeilen,0),MATCH(F$10,BASIS_Spalten,0))-INDEX(R_2_Daten,MATCH(R_3!$B28,R_2_Zeilen,0),MATCH(R_3!F$10,R_2_Spalten,0)),"")</f>
        <v/>
      </c>
      <c r="G28" s="1" t="str">
        <f ca="1">IF(ISERROR(MATCH(G$10,$B$11:$B28,0)),INDEX(BASIS_Daten,MATCH($B28,BASIS_Zeilen,0),MATCH(G$10,BASIS_Spalten,0))-INDEX(R_2_Daten,MATCH(R_3!$B28,R_2_Zeilen,0),MATCH(R_3!G$10,R_2_Spalten,0)),"")</f>
        <v/>
      </c>
      <c r="H28" s="1">
        <f ca="1">IF(ISERROR(MATCH(H$10,$B$11:$B28,0)),INDEX(BASIS_Daten,MATCH($B28,BASIS_Zeilen,0),MATCH(H$10,BASIS_Spalten,0))-INDEX(R_2_Daten,MATCH(R_3!$B28,R_2_Zeilen,0),MATCH(R_3!H$10,R_2_Spalten,0)),"")</f>
        <v>580</v>
      </c>
      <c r="I28" s="1" t="str">
        <f ca="1">IF(ISERROR(MATCH(I$10,$B$11:$B28,0)),INDEX(BASIS_Daten,MATCH($B28,BASIS_Zeilen,0),MATCH(I$10,BASIS_Spalten,0))-INDEX(R_2_Daten,MATCH(R_3!$B28,R_2_Zeilen,0),MATCH(R_3!I$10,R_2_Spalten,0)),"")</f>
        <v/>
      </c>
      <c r="J28" s="1" t="str">
        <f ca="1">IF(ISERROR(MATCH(J$10,$B$11:$B28,0)),INDEX(BASIS_Daten,MATCH($B28,BASIS_Zeilen,0),MATCH(J$10,BASIS_Spalten,0))-INDEX(R_2_Daten,MATCH(R_3!$B28,R_2_Zeilen,0),MATCH(R_3!J$10,R_2_Spalten,0)),"")</f>
        <v/>
      </c>
      <c r="K28" s="1" t="str">
        <f ca="1">IF(ISERROR(MATCH(K$10,$B$11:$B28,0)),INDEX(BASIS_Daten,MATCH($B28,BASIS_Zeilen,0),MATCH(K$10,BASIS_Spalten,0))-INDEX(R_2_Daten,MATCH(R_3!$B28,R_2_Zeilen,0),MATCH(R_3!K$10,R_2_Spalten,0)),"")</f>
        <v/>
      </c>
      <c r="L28" s="1">
        <f ca="1">IF(ISERROR(MATCH(L$10,$B$11:$B28,0)),INDEX(BASIS_Daten,MATCH($B28,BASIS_Zeilen,0),MATCH(L$10,BASIS_Spalten,0))-INDEX(R_2_Daten,MATCH(R_3!$B28,R_2_Zeilen,0),MATCH(R_3!L$10,R_2_Spalten,0)),"")</f>
        <v>485</v>
      </c>
      <c r="M28" s="1" t="str">
        <f ca="1">IF(ISERROR(MATCH(M$10,$B$11:$B28,0)),INDEX(BASIS_Daten,MATCH($B28,BASIS_Zeilen,0),MATCH(M$10,BASIS_Spalten,0))-INDEX(R_2_Daten,MATCH(R_3!$B28,R_2_Zeilen,0),MATCH(R_3!M$10,R_2_Spalten,0)),"")</f>
        <v/>
      </c>
      <c r="N28" s="1" t="str">
        <f ca="1">IF(ISERROR(MATCH(N$10,$B$11:$B28,0)),INDEX(BASIS_Daten,MATCH($B28,BASIS_Zeilen,0),MATCH(N$10,BASIS_Spalten,0))-INDEX(R_2_Daten,MATCH(R_3!$B28,R_2_Zeilen,0),MATCH(R_3!N$10,R_2_Spalten,0)),"")</f>
        <v/>
      </c>
      <c r="O28" s="1" t="str">
        <f ca="1">IF(ISERROR(MATCH(O$10,$B$11:$B28,0)),INDEX(BASIS_Daten,MATCH($B28,BASIS_Zeilen,0),MATCH(O$10,BASIS_Spalten,0))-INDEX(R_2_Daten,MATCH(R_3!$B28,R_2_Zeilen,0),MATCH(R_3!O$10,R_2_Spalten,0)),"")</f>
        <v/>
      </c>
      <c r="P28" s="1" t="str">
        <f ca="1">IF(ISERROR(MATCH(P$10,$B$11:$B28,0)),INDEX(BASIS_Daten,MATCH($B28,BASIS_Zeilen,0),MATCH(P$10,BASIS_Spalten,0))-INDEX(R_2_Daten,MATCH(R_3!$B28,R_2_Zeilen,0),MATCH(R_3!P$10,R_2_Spalten,0)),"")</f>
        <v/>
      </c>
      <c r="Q28" s="1" t="str">
        <f ca="1">IF(ISERROR(MATCH(Q$10,$B$11:$B28,0)),INDEX(BASIS_Daten,MATCH($B28,BASIS_Zeilen,0),MATCH(Q$10,BASIS_Spalten,0))-INDEX(R_2_Daten,MATCH(R_3!$B28,R_2_Zeilen,0),MATCH(R_3!Q$10,R_2_Spalten,0)),"")</f>
        <v/>
      </c>
      <c r="R28" s="1">
        <f ca="1">IF(ISERROR(MATCH(R$10,$B$11:$B28,0)),INDEX(BASIS_Daten,MATCH($B28,BASIS_Zeilen,0),MATCH(R$10,BASIS_Spalten,0))-INDEX(R_2_Daten,MATCH(R_3!$B28,R_2_Zeilen,0),MATCH(R_3!R$10,R_2_Spalten,0)),"")</f>
        <v>625</v>
      </c>
      <c r="S28" s="1">
        <f ca="1">IF(ISERROR(MATCH(S$10,$B$11:$B28,0)),INDEX(BASIS_Daten,MATCH($B28,BASIS_Zeilen,0),MATCH(S$10,BASIS_Spalten,0))-INDEX(R_2_Daten,MATCH(R_3!$B28,R_2_Zeilen,0),MATCH(R_3!S$10,R_2_Spalten,0)),"")</f>
        <v>556</v>
      </c>
      <c r="T28" s="1" t="str">
        <f ca="1">IF(ISERROR(MATCH(T$10,$B$11:$B28,0)),INDEX(BASIS_Daten,MATCH($B28,BASIS_Zeilen,0),MATCH(T$10,BASIS_Spalten,0))-INDEX(R_2_Daten,MATCH(R_3!$B28,R_2_Zeilen,0),MATCH(R_3!T$10,R_2_Spalten,0)),"")</f>
        <v/>
      </c>
      <c r="U28" s="1" t="str">
        <f ca="1">IF(ISERROR(MATCH(U$10,$B$11:$B28,0)),INDEX(BASIS_Daten,MATCH($B28,BASIS_Zeilen,0),MATCH(U$10,BASIS_Spalten,0))-INDEX(R_2_Daten,MATCH(R_3!$B28,R_2_Zeilen,0),MATCH(R_3!U$10,R_2_Spalten,0)),"")</f>
        <v/>
      </c>
      <c r="V28" s="1">
        <f ca="1">IF(ISERROR(MATCH(V$10,$B$11:$B28,0)),INDEX(BASIS_Daten,MATCH($B28,BASIS_Zeilen,0),MATCH(V$10,BASIS_Spalten,0))-INDEX(R_2_Daten,MATCH(R_3!$B28,R_2_Zeilen,0),MATCH(R_3!V$10,R_2_Spalten,0)),"")</f>
        <v>715</v>
      </c>
      <c r="W28" s="1">
        <f ca="1">IF(ISERROR(MATCH(W$10,$B$11:$B28,0)),INDEX(BASIS_Daten,MATCH($B28,BASIS_Zeilen,0),MATCH(W$10,BASIS_Spalten,0))-INDEX(R_2_Daten,MATCH(R_3!$B28,R_2_Zeilen,0),MATCH(R_3!W$10,R_2_Spalten,0)),"")</f>
        <v>335</v>
      </c>
      <c r="X28" s="1">
        <f ca="1">IF(ISERROR(MATCH(X$10,$B$11:$B28,0)),INDEX(BASIS_Daten,MATCH($B28,BASIS_Zeilen,0),MATCH(X$10,BASIS_Spalten,0))-INDEX(R_2_Daten,MATCH(R_3!$B28,R_2_Zeilen,0),MATCH(R_3!X$10,R_2_Spalten,0)),"")</f>
        <v>450</v>
      </c>
      <c r="Y28" s="1" t="str">
        <f ca="1">IF(ISERROR(MATCH(Y$10,$B$11:$B28,0)),INDEX(BASIS_Daten,MATCH($B28,BASIS_Zeilen,0),MATCH(Y$10,BASIS_Spalten,0))-INDEX(R_2_Daten,MATCH(R_3!$B28,R_2_Zeilen,0),MATCH(R_3!Y$10,R_2_Spalten,0)),"")</f>
        <v/>
      </c>
      <c r="Z28" s="1" t="str">
        <f ca="1">IF(ISERROR(MATCH(Z$10,$B$11:$B28,0)),INDEX(BASIS_Daten,MATCH($B28,BASIS_Zeilen,0),MATCH(Z$10,BASIS_Spalten,0))-INDEX(R_2_Daten,MATCH(R_3!$B28,R_2_Zeilen,0),MATCH(R_3!Z$10,R_2_Spalten,0)),"")</f>
        <v/>
      </c>
      <c r="AA28" s="1" t="str">
        <f ca="1">IF(ISERROR(MATCH(AA$10,$B$11:$B28,0)),INDEX(BASIS_Daten,MATCH($B28,BASIS_Zeilen,0),MATCH(AA$10,BASIS_Spalten,0))-INDEX(R_2_Daten,MATCH(R_3!$B28,R_2_Zeilen,0),MATCH(R_3!AA$10,R_2_Spalten,0)),"")</f>
        <v/>
      </c>
      <c r="AB28" s="1" t="str">
        <f ca="1">IF(ISERROR(MATCH(AB$10,$B$11:$B28,0)),INDEX(BASIS_Daten,MATCH($B28,BASIS_Zeilen,0),MATCH(AB$10,BASIS_Spalten,0))-INDEX(R_2_Daten,MATCH(R_3!$B28,R_2_Zeilen,0),MATCH(R_3!AB$10,R_2_Spalten,0)),"")</f>
        <v/>
      </c>
      <c r="AC28" s="1">
        <f ca="1">IF(ISERROR(MATCH(AC$10,$B$11:$B28,0)),INDEX(BASIS_Daten,MATCH($B28,BASIS_Zeilen,0),MATCH(AC$10,BASIS_Spalten,0))-INDEX(R_2_Daten,MATCH(R_3!$B28,R_2_Zeilen,0),MATCH(R_3!AC$10,R_2_Spalten,0)),"")</f>
        <v>45</v>
      </c>
      <c r="AD28" s="1">
        <f ca="1">IF(ISERROR(MATCH(AD$10,$B$11:$B28,0)),INDEX(BASIS_Daten,MATCH($B28,BASIS_Zeilen,0),MATCH(AD$10,BASIS_Spalten,0))-INDEX(R_2_Daten,MATCH(R_3!$B28,R_2_Zeilen,0),MATCH(R_3!AD$10,R_2_Spalten,0)),"")</f>
        <v>525</v>
      </c>
      <c r="AE28" s="1">
        <f ca="1">IF(ISERROR(MATCH(AE$10,$B$11:$B28,0)),INDEX(BASIS_Daten,MATCH($B28,BASIS_Zeilen,0),MATCH(AE$10,BASIS_Spalten,0))-INDEX(R_2_Daten,MATCH(R_3!$B28,R_2_Zeilen,0),MATCH(R_3!AE$10,R_2_Spalten,0)),"")</f>
        <v>541</v>
      </c>
      <c r="AF28" s="1" t="str">
        <f ca="1">IF(ISERROR(MATCH(AF$10,$B$11:$B28,0)),INDEX(BASIS_Daten,MATCH($B28,BASIS_Zeilen,0),MATCH(AF$10,BASIS_Spalten,0))-INDEX(R_2_Daten,MATCH(R_3!$B28,R_2_Zeilen,0),MATCH(R_3!AF$10,R_2_Spalten,0)),"")</f>
        <v/>
      </c>
      <c r="AG28" s="1">
        <f ca="1">IF(ISERROR(MATCH(AG$10,$B$11:$B28,0)),INDEX(BASIS_Daten,MATCH($B28,BASIS_Zeilen,0),MATCH(AG$10,BASIS_Spalten,0))-INDEX(R_2_Daten,MATCH(R_3!$B28,R_2_Zeilen,0),MATCH(R_3!AG$10,R_2_Spalten,0)),"")</f>
        <v>525</v>
      </c>
      <c r="AH28" s="1">
        <f ca="1">IF(ISERROR(MATCH(AH$10,$B$11:$B28,0)),INDEX(BASIS_Daten,MATCH($B28,BASIS_Zeilen,0),MATCH(AH$10,BASIS_Spalten,0))-INDEX(R_2_Daten,MATCH(R_3!$B28,R_2_Zeilen,0),MATCH(R_3!AH$10,R_2_Spalten,0)),"")</f>
        <v>0</v>
      </c>
      <c r="AI28" s="1" t="str">
        <f ca="1">IF(ISERROR(MATCH(AI$10,$B$11:$B28,0)),INDEX(BASIS_Daten,MATCH($B28,BASIS_Zeilen,0),MATCH(AI$10,BASIS_Spalten,0))-INDEX(R_2_Daten,MATCH(R_3!$B28,R_2_Zeilen,0),MATCH(R_3!AI$10,R_2_Spalten,0)),"")</f>
        <v/>
      </c>
      <c r="AJ28" s="1">
        <f ca="1">IF(ISERROR(MATCH(AJ$10,$B$11:$B28,0)),INDEX(BASIS_Daten,MATCH($B28,BASIS_Zeilen,0),MATCH(AJ$10,BASIS_Spalten,0))-INDEX(R_2_Daten,MATCH(R_3!$B28,R_2_Zeilen,0),MATCH(R_3!AJ$10,R_2_Spalten,0)),"")</f>
        <v>599</v>
      </c>
    </row>
    <row r="29" spans="1:36">
      <c r="A29" s="4">
        <f t="shared" si="1"/>
        <v>19</v>
      </c>
      <c r="B29" s="1" t="str">
        <f ca="1">INDEX(R_3_Spalten,1,MATCH($C28,INDIRECT(ADDRESS(ROW(28:28),4)&amp;":"&amp;ADDRESS(ROW(28:28),COUNTA(Rüstzeitmatrix_ok_Spalten)+3)),0))</f>
        <v>Produkt 31</v>
      </c>
      <c r="C29" s="21">
        <f t="shared" ca="1" si="2"/>
        <v>119</v>
      </c>
      <c r="D29" s="1">
        <f ca="1">IF(ISERROR(MATCH(D$10,$B$11:$B29,0)),INDEX(BASIS_Daten,MATCH($B29,BASIS_Zeilen,0),MATCH(D$10,BASIS_Spalten,0))-INDEX(R_2_Daten,MATCH(R_3!$B29,R_2_Zeilen,0),MATCH(R_3!D$10,R_2_Spalten,0)),"")</f>
        <v>623</v>
      </c>
      <c r="E29" s="1">
        <f ca="1">IF(ISERROR(MATCH(E$10,$B$11:$B29,0)),INDEX(BASIS_Daten,MATCH($B29,BASIS_Zeilen,0),MATCH(E$10,BASIS_Spalten,0))-INDEX(R_2_Daten,MATCH(R_3!$B29,R_2_Zeilen,0),MATCH(R_3!E$10,R_2_Spalten,0)),"")</f>
        <v>151</v>
      </c>
      <c r="F29" s="1" t="str">
        <f ca="1">IF(ISERROR(MATCH(F$10,$B$11:$B29,0)),INDEX(BASIS_Daten,MATCH($B29,BASIS_Zeilen,0),MATCH(F$10,BASIS_Spalten,0))-INDEX(R_2_Daten,MATCH(R_3!$B29,R_2_Zeilen,0),MATCH(R_3!F$10,R_2_Spalten,0)),"")</f>
        <v/>
      </c>
      <c r="G29" s="1" t="str">
        <f ca="1">IF(ISERROR(MATCH(G$10,$B$11:$B29,0)),INDEX(BASIS_Daten,MATCH($B29,BASIS_Zeilen,0),MATCH(G$10,BASIS_Spalten,0))-INDEX(R_2_Daten,MATCH(R_3!$B29,R_2_Zeilen,0),MATCH(R_3!G$10,R_2_Spalten,0)),"")</f>
        <v/>
      </c>
      <c r="H29" s="1">
        <f ca="1">IF(ISERROR(MATCH(H$10,$B$11:$B29,0)),INDEX(BASIS_Daten,MATCH($B29,BASIS_Zeilen,0),MATCH(H$10,BASIS_Spalten,0))-INDEX(R_2_Daten,MATCH(R_3!$B29,R_2_Zeilen,0),MATCH(R_3!H$10,R_2_Spalten,0)),"")</f>
        <v>686</v>
      </c>
      <c r="I29" s="1" t="str">
        <f ca="1">IF(ISERROR(MATCH(I$10,$B$11:$B29,0)),INDEX(BASIS_Daten,MATCH($B29,BASIS_Zeilen,0),MATCH(I$10,BASIS_Spalten,0))-INDEX(R_2_Daten,MATCH(R_3!$B29,R_2_Zeilen,0),MATCH(R_3!I$10,R_2_Spalten,0)),"")</f>
        <v/>
      </c>
      <c r="J29" s="1" t="str">
        <f ca="1">IF(ISERROR(MATCH(J$10,$B$11:$B29,0)),INDEX(BASIS_Daten,MATCH($B29,BASIS_Zeilen,0),MATCH(J$10,BASIS_Spalten,0))-INDEX(R_2_Daten,MATCH(R_3!$B29,R_2_Zeilen,0),MATCH(R_3!J$10,R_2_Spalten,0)),"")</f>
        <v/>
      </c>
      <c r="K29" s="1" t="str">
        <f ca="1">IF(ISERROR(MATCH(K$10,$B$11:$B29,0)),INDEX(BASIS_Daten,MATCH($B29,BASIS_Zeilen,0),MATCH(K$10,BASIS_Spalten,0))-INDEX(R_2_Daten,MATCH(R_3!$B29,R_2_Zeilen,0),MATCH(R_3!K$10,R_2_Spalten,0)),"")</f>
        <v/>
      </c>
      <c r="L29" s="1">
        <f ca="1">IF(ISERROR(MATCH(L$10,$B$11:$B29,0)),INDEX(BASIS_Daten,MATCH($B29,BASIS_Zeilen,0),MATCH(L$10,BASIS_Spalten,0))-INDEX(R_2_Daten,MATCH(R_3!$B29,R_2_Zeilen,0),MATCH(R_3!L$10,R_2_Spalten,0)),"")</f>
        <v>601</v>
      </c>
      <c r="M29" s="1" t="str">
        <f ca="1">IF(ISERROR(MATCH(M$10,$B$11:$B29,0)),INDEX(BASIS_Daten,MATCH($B29,BASIS_Zeilen,0),MATCH(M$10,BASIS_Spalten,0))-INDEX(R_2_Daten,MATCH(R_3!$B29,R_2_Zeilen,0),MATCH(R_3!M$10,R_2_Spalten,0)),"")</f>
        <v/>
      </c>
      <c r="N29" s="1" t="str">
        <f ca="1">IF(ISERROR(MATCH(N$10,$B$11:$B29,0)),INDEX(BASIS_Daten,MATCH($B29,BASIS_Zeilen,0),MATCH(N$10,BASIS_Spalten,0))-INDEX(R_2_Daten,MATCH(R_3!$B29,R_2_Zeilen,0),MATCH(R_3!N$10,R_2_Spalten,0)),"")</f>
        <v/>
      </c>
      <c r="O29" s="1" t="str">
        <f ca="1">IF(ISERROR(MATCH(O$10,$B$11:$B29,0)),INDEX(BASIS_Daten,MATCH($B29,BASIS_Zeilen,0),MATCH(O$10,BASIS_Spalten,0))-INDEX(R_2_Daten,MATCH(R_3!$B29,R_2_Zeilen,0),MATCH(R_3!O$10,R_2_Spalten,0)),"")</f>
        <v/>
      </c>
      <c r="P29" s="1" t="str">
        <f ca="1">IF(ISERROR(MATCH(P$10,$B$11:$B29,0)),INDEX(BASIS_Daten,MATCH($B29,BASIS_Zeilen,0),MATCH(P$10,BASIS_Spalten,0))-INDEX(R_2_Daten,MATCH(R_3!$B29,R_2_Zeilen,0),MATCH(R_3!P$10,R_2_Spalten,0)),"")</f>
        <v/>
      </c>
      <c r="Q29" s="1" t="str">
        <f ca="1">IF(ISERROR(MATCH(Q$10,$B$11:$B29,0)),INDEX(BASIS_Daten,MATCH($B29,BASIS_Zeilen,0),MATCH(Q$10,BASIS_Spalten,0))-INDEX(R_2_Daten,MATCH(R_3!$B29,R_2_Zeilen,0),MATCH(R_3!Q$10,R_2_Spalten,0)),"")</f>
        <v/>
      </c>
      <c r="R29" s="1">
        <f ca="1">IF(ISERROR(MATCH(R$10,$B$11:$B29,0)),INDEX(BASIS_Daten,MATCH($B29,BASIS_Zeilen,0),MATCH(R$10,BASIS_Spalten,0))-INDEX(R_2_Daten,MATCH(R_3!$B29,R_2_Zeilen,0),MATCH(R_3!R$10,R_2_Spalten,0)),"")</f>
        <v>731</v>
      </c>
      <c r="S29" s="1">
        <f ca="1">IF(ISERROR(MATCH(S$10,$B$11:$B29,0)),INDEX(BASIS_Daten,MATCH($B29,BASIS_Zeilen,0),MATCH(S$10,BASIS_Spalten,0))-INDEX(R_2_Daten,MATCH(R_3!$B29,R_2_Zeilen,0),MATCH(R_3!S$10,R_2_Spalten,0)),"")</f>
        <v>665</v>
      </c>
      <c r="T29" s="1" t="str">
        <f ca="1">IF(ISERROR(MATCH(T$10,$B$11:$B29,0)),INDEX(BASIS_Daten,MATCH($B29,BASIS_Zeilen,0),MATCH(T$10,BASIS_Spalten,0))-INDEX(R_2_Daten,MATCH(R_3!$B29,R_2_Zeilen,0),MATCH(R_3!T$10,R_2_Spalten,0)),"")</f>
        <v/>
      </c>
      <c r="U29" s="1" t="str">
        <f ca="1">IF(ISERROR(MATCH(U$10,$B$11:$B29,0)),INDEX(BASIS_Daten,MATCH($B29,BASIS_Zeilen,0),MATCH(U$10,BASIS_Spalten,0))-INDEX(R_2_Daten,MATCH(R_3!$B29,R_2_Zeilen,0),MATCH(R_3!U$10,R_2_Spalten,0)),"")</f>
        <v/>
      </c>
      <c r="V29" s="1">
        <f ca="1">IF(ISERROR(MATCH(V$10,$B$11:$B29,0)),INDEX(BASIS_Daten,MATCH($B29,BASIS_Zeilen,0),MATCH(V$10,BASIS_Spalten,0))-INDEX(R_2_Daten,MATCH(R_3!$B29,R_2_Zeilen,0),MATCH(R_3!V$10,R_2_Spalten,0)),"")</f>
        <v>826</v>
      </c>
      <c r="W29" s="1">
        <f ca="1">IF(ISERROR(MATCH(W$10,$B$11:$B29,0)),INDEX(BASIS_Daten,MATCH($B29,BASIS_Zeilen,0),MATCH(W$10,BASIS_Spalten,0))-INDEX(R_2_Daten,MATCH(R_3!$B29,R_2_Zeilen,0),MATCH(R_3!W$10,R_2_Spalten,0)),"")</f>
        <v>470</v>
      </c>
      <c r="X29" s="1">
        <f ca="1">IF(ISERROR(MATCH(X$10,$B$11:$B29,0)),INDEX(BASIS_Daten,MATCH($B29,BASIS_Zeilen,0),MATCH(X$10,BASIS_Spalten,0))-INDEX(R_2_Daten,MATCH(R_3!$B29,R_2_Zeilen,0),MATCH(R_3!X$10,R_2_Spalten,0)),"")</f>
        <v>551</v>
      </c>
      <c r="Y29" s="1" t="str">
        <f ca="1">IF(ISERROR(MATCH(Y$10,$B$11:$B29,0)),INDEX(BASIS_Daten,MATCH($B29,BASIS_Zeilen,0),MATCH(Y$10,BASIS_Spalten,0))-INDEX(R_2_Daten,MATCH(R_3!$B29,R_2_Zeilen,0),MATCH(R_3!Y$10,R_2_Spalten,0)),"")</f>
        <v/>
      </c>
      <c r="Z29" s="1" t="str">
        <f ca="1">IF(ISERROR(MATCH(Z$10,$B$11:$B29,0)),INDEX(BASIS_Daten,MATCH($B29,BASIS_Zeilen,0),MATCH(Z$10,BASIS_Spalten,0))-INDEX(R_2_Daten,MATCH(R_3!$B29,R_2_Zeilen,0),MATCH(R_3!Z$10,R_2_Spalten,0)),"")</f>
        <v/>
      </c>
      <c r="AA29" s="1" t="str">
        <f ca="1">IF(ISERROR(MATCH(AA$10,$B$11:$B29,0)),INDEX(BASIS_Daten,MATCH($B29,BASIS_Zeilen,0),MATCH(AA$10,BASIS_Spalten,0))-INDEX(R_2_Daten,MATCH(R_3!$B29,R_2_Zeilen,0),MATCH(R_3!AA$10,R_2_Spalten,0)),"")</f>
        <v/>
      </c>
      <c r="AB29" s="1" t="str">
        <f ca="1">IF(ISERROR(MATCH(AB$10,$B$11:$B29,0)),INDEX(BASIS_Daten,MATCH($B29,BASIS_Zeilen,0),MATCH(AB$10,BASIS_Spalten,0))-INDEX(R_2_Daten,MATCH(R_3!$B29,R_2_Zeilen,0),MATCH(R_3!AB$10,R_2_Spalten,0)),"")</f>
        <v/>
      </c>
      <c r="AC29" s="1">
        <f ca="1">IF(ISERROR(MATCH(AC$10,$B$11:$B29,0)),INDEX(BASIS_Daten,MATCH($B29,BASIS_Zeilen,0),MATCH(AC$10,BASIS_Spalten,0))-INDEX(R_2_Daten,MATCH(R_3!$B29,R_2_Zeilen,0),MATCH(R_3!AC$10,R_2_Spalten,0)),"")</f>
        <v>119</v>
      </c>
      <c r="AD29" s="1">
        <f ca="1">IF(ISERROR(MATCH(AD$10,$B$11:$B29,0)),INDEX(BASIS_Daten,MATCH($B29,BASIS_Zeilen,0),MATCH(AD$10,BASIS_Spalten,0))-INDEX(R_2_Daten,MATCH(R_3!$B29,R_2_Zeilen,0),MATCH(R_3!AD$10,R_2_Spalten,0)),"")</f>
        <v>635</v>
      </c>
      <c r="AE29" s="1">
        <f ca="1">IF(ISERROR(MATCH(AE$10,$B$11:$B29,0)),INDEX(BASIS_Daten,MATCH($B29,BASIS_Zeilen,0),MATCH(AE$10,BASIS_Spalten,0))-INDEX(R_2_Daten,MATCH(R_3!$B29,R_2_Zeilen,0),MATCH(R_3!AE$10,R_2_Spalten,0)),"")</f>
        <v>659</v>
      </c>
      <c r="AF29" s="1" t="str">
        <f ca="1">IF(ISERROR(MATCH(AF$10,$B$11:$B29,0)),INDEX(BASIS_Daten,MATCH($B29,BASIS_Zeilen,0),MATCH(AF$10,BASIS_Spalten,0))-INDEX(R_2_Daten,MATCH(R_3!$B29,R_2_Zeilen,0),MATCH(R_3!AF$10,R_2_Spalten,0)),"")</f>
        <v/>
      </c>
      <c r="AG29" s="1">
        <f ca="1">IF(ISERROR(MATCH(AG$10,$B$11:$B29,0)),INDEX(BASIS_Daten,MATCH($B29,BASIS_Zeilen,0),MATCH(AG$10,BASIS_Spalten,0))-INDEX(R_2_Daten,MATCH(R_3!$B29,R_2_Zeilen,0),MATCH(R_3!AG$10,R_2_Spalten,0)),"")</f>
        <v>686</v>
      </c>
      <c r="AH29" s="1" t="str">
        <f ca="1">IF(ISERROR(MATCH(AH$10,$B$11:$B29,0)),INDEX(BASIS_Daten,MATCH($B29,BASIS_Zeilen,0),MATCH(AH$10,BASIS_Spalten,0))-INDEX(R_2_Daten,MATCH(R_3!$B29,R_2_Zeilen,0),MATCH(R_3!AH$10,R_2_Spalten,0)),"")</f>
        <v/>
      </c>
      <c r="AI29" s="1" t="str">
        <f ca="1">IF(ISERROR(MATCH(AI$10,$B$11:$B29,0)),INDEX(BASIS_Daten,MATCH($B29,BASIS_Zeilen,0),MATCH(AI$10,BASIS_Spalten,0))-INDEX(R_2_Daten,MATCH(R_3!$B29,R_2_Zeilen,0),MATCH(R_3!AI$10,R_2_Spalten,0)),"")</f>
        <v/>
      </c>
      <c r="AJ29" s="1">
        <f ca="1">IF(ISERROR(MATCH(AJ$10,$B$11:$B29,0)),INDEX(BASIS_Daten,MATCH($B29,BASIS_Zeilen,0),MATCH(AJ$10,BASIS_Spalten,0))-INDEX(R_2_Daten,MATCH(R_3!$B29,R_2_Zeilen,0),MATCH(R_3!AJ$10,R_2_Spalten,0)),"")</f>
        <v>711</v>
      </c>
    </row>
    <row r="30" spans="1:36">
      <c r="A30" s="4">
        <f t="shared" si="1"/>
        <v>20</v>
      </c>
      <c r="B30" s="1" t="str">
        <f ca="1">INDEX(R_3_Spalten,1,MATCH($C29,INDIRECT(ADDRESS(ROW(29:29),4)&amp;":"&amp;ADDRESS(ROW(29:29),COUNTA(Rüstzeitmatrix_ok_Spalten)+3)),0))</f>
        <v>Produkt 26</v>
      </c>
      <c r="C30" s="21">
        <f t="shared" ca="1" si="2"/>
        <v>0</v>
      </c>
      <c r="D30" s="1">
        <f ca="1">IF(ISERROR(MATCH(D$10,$B$11:$B30,0)),INDEX(BASIS_Daten,MATCH($B30,BASIS_Zeilen,0),MATCH(D$10,BASIS_Spalten,0))-INDEX(R_2_Daten,MATCH(R_3!$B30,R_2_Zeilen,0),MATCH(R_3!D$10,R_2_Spalten,0)),"")</f>
        <v>590</v>
      </c>
      <c r="E30" s="1">
        <f ca="1">IF(ISERROR(MATCH(E$10,$B$11:$B30,0)),INDEX(BASIS_Daten,MATCH($B30,BASIS_Zeilen,0),MATCH(E$10,BASIS_Spalten,0))-INDEX(R_2_Daten,MATCH(R_3!$B30,R_2_Zeilen,0),MATCH(R_3!E$10,R_2_Spalten,0)),"")</f>
        <v>0</v>
      </c>
      <c r="F30" s="1" t="str">
        <f ca="1">IF(ISERROR(MATCH(F$10,$B$11:$B30,0)),INDEX(BASIS_Daten,MATCH($B30,BASIS_Zeilen,0),MATCH(F$10,BASIS_Spalten,0))-INDEX(R_2_Daten,MATCH(R_3!$B30,R_2_Zeilen,0),MATCH(R_3!F$10,R_2_Spalten,0)),"")</f>
        <v/>
      </c>
      <c r="G30" s="1" t="str">
        <f ca="1">IF(ISERROR(MATCH(G$10,$B$11:$B30,0)),INDEX(BASIS_Daten,MATCH($B30,BASIS_Zeilen,0),MATCH(G$10,BASIS_Spalten,0))-INDEX(R_2_Daten,MATCH(R_3!$B30,R_2_Zeilen,0),MATCH(R_3!G$10,R_2_Spalten,0)),"")</f>
        <v/>
      </c>
      <c r="H30" s="1">
        <f ca="1">IF(ISERROR(MATCH(H$10,$B$11:$B30,0)),INDEX(BASIS_Daten,MATCH($B30,BASIS_Zeilen,0),MATCH(H$10,BASIS_Spalten,0))-INDEX(R_2_Daten,MATCH(R_3!$B30,R_2_Zeilen,0),MATCH(R_3!H$10,R_2_Spalten,0)),"")</f>
        <v>656</v>
      </c>
      <c r="I30" s="1" t="str">
        <f ca="1">IF(ISERROR(MATCH(I$10,$B$11:$B30,0)),INDEX(BASIS_Daten,MATCH($B30,BASIS_Zeilen,0),MATCH(I$10,BASIS_Spalten,0))-INDEX(R_2_Daten,MATCH(R_3!$B30,R_2_Zeilen,0),MATCH(R_3!I$10,R_2_Spalten,0)),"")</f>
        <v/>
      </c>
      <c r="J30" s="1" t="str">
        <f ca="1">IF(ISERROR(MATCH(J$10,$B$11:$B30,0)),INDEX(BASIS_Daten,MATCH($B30,BASIS_Zeilen,0),MATCH(J$10,BASIS_Spalten,0))-INDEX(R_2_Daten,MATCH(R_3!$B30,R_2_Zeilen,0),MATCH(R_3!J$10,R_2_Spalten,0)),"")</f>
        <v/>
      </c>
      <c r="K30" s="1" t="str">
        <f ca="1">IF(ISERROR(MATCH(K$10,$B$11:$B30,0)),INDEX(BASIS_Daten,MATCH($B30,BASIS_Zeilen,0),MATCH(K$10,BASIS_Spalten,0))-INDEX(R_2_Daten,MATCH(R_3!$B30,R_2_Zeilen,0),MATCH(R_3!K$10,R_2_Spalten,0)),"")</f>
        <v/>
      </c>
      <c r="L30" s="1">
        <f ca="1">IF(ISERROR(MATCH(L$10,$B$11:$B30,0)),INDEX(BASIS_Daten,MATCH($B30,BASIS_Zeilen,0),MATCH(L$10,BASIS_Spalten,0))-INDEX(R_2_Daten,MATCH(R_3!$B30,R_2_Zeilen,0),MATCH(R_3!L$10,R_2_Spalten,0)),"")</f>
        <v>571</v>
      </c>
      <c r="M30" s="1" t="str">
        <f ca="1">IF(ISERROR(MATCH(M$10,$B$11:$B30,0)),INDEX(BASIS_Daten,MATCH($B30,BASIS_Zeilen,0),MATCH(M$10,BASIS_Spalten,0))-INDEX(R_2_Daten,MATCH(R_3!$B30,R_2_Zeilen,0),MATCH(R_3!M$10,R_2_Spalten,0)),"")</f>
        <v/>
      </c>
      <c r="N30" s="1" t="str">
        <f ca="1">IF(ISERROR(MATCH(N$10,$B$11:$B30,0)),INDEX(BASIS_Daten,MATCH($B30,BASIS_Zeilen,0),MATCH(N$10,BASIS_Spalten,0))-INDEX(R_2_Daten,MATCH(R_3!$B30,R_2_Zeilen,0),MATCH(R_3!N$10,R_2_Spalten,0)),"")</f>
        <v/>
      </c>
      <c r="O30" s="1" t="str">
        <f ca="1">IF(ISERROR(MATCH(O$10,$B$11:$B30,0)),INDEX(BASIS_Daten,MATCH($B30,BASIS_Zeilen,0),MATCH(O$10,BASIS_Spalten,0))-INDEX(R_2_Daten,MATCH(R_3!$B30,R_2_Zeilen,0),MATCH(R_3!O$10,R_2_Spalten,0)),"")</f>
        <v/>
      </c>
      <c r="P30" s="1" t="str">
        <f ca="1">IF(ISERROR(MATCH(P$10,$B$11:$B30,0)),INDEX(BASIS_Daten,MATCH($B30,BASIS_Zeilen,0),MATCH(P$10,BASIS_Spalten,0))-INDEX(R_2_Daten,MATCH(R_3!$B30,R_2_Zeilen,0),MATCH(R_3!P$10,R_2_Spalten,0)),"")</f>
        <v/>
      </c>
      <c r="Q30" s="1" t="str">
        <f ca="1">IF(ISERROR(MATCH(Q$10,$B$11:$B30,0)),INDEX(BASIS_Daten,MATCH($B30,BASIS_Zeilen,0),MATCH(Q$10,BASIS_Spalten,0))-INDEX(R_2_Daten,MATCH(R_3!$B30,R_2_Zeilen,0),MATCH(R_3!Q$10,R_2_Spalten,0)),"")</f>
        <v/>
      </c>
      <c r="R30" s="1">
        <f ca="1">IF(ISERROR(MATCH(R$10,$B$11:$B30,0)),INDEX(BASIS_Daten,MATCH($B30,BASIS_Zeilen,0),MATCH(R$10,BASIS_Spalten,0))-INDEX(R_2_Daten,MATCH(R_3!$B30,R_2_Zeilen,0),MATCH(R_3!R$10,R_2_Spalten,0)),"")</f>
        <v>687</v>
      </c>
      <c r="S30" s="1">
        <f ca="1">IF(ISERROR(MATCH(S$10,$B$11:$B30,0)),INDEX(BASIS_Daten,MATCH($B30,BASIS_Zeilen,0),MATCH(S$10,BASIS_Spalten,0))-INDEX(R_2_Daten,MATCH(R_3!$B30,R_2_Zeilen,0),MATCH(R_3!S$10,R_2_Spalten,0)),"")</f>
        <v>636</v>
      </c>
      <c r="T30" s="1" t="str">
        <f ca="1">IF(ISERROR(MATCH(T$10,$B$11:$B30,0)),INDEX(BASIS_Daten,MATCH($B30,BASIS_Zeilen,0),MATCH(T$10,BASIS_Spalten,0))-INDEX(R_2_Daten,MATCH(R_3!$B30,R_2_Zeilen,0),MATCH(R_3!T$10,R_2_Spalten,0)),"")</f>
        <v/>
      </c>
      <c r="U30" s="1" t="str">
        <f ca="1">IF(ISERROR(MATCH(U$10,$B$11:$B30,0)),INDEX(BASIS_Daten,MATCH($B30,BASIS_Zeilen,0),MATCH(U$10,BASIS_Spalten,0))-INDEX(R_2_Daten,MATCH(R_3!$B30,R_2_Zeilen,0),MATCH(R_3!U$10,R_2_Spalten,0)),"")</f>
        <v/>
      </c>
      <c r="V30" s="1">
        <f ca="1">IF(ISERROR(MATCH(V$10,$B$11:$B30,0)),INDEX(BASIS_Daten,MATCH($B30,BASIS_Zeilen,0),MATCH(V$10,BASIS_Spalten,0))-INDEX(R_2_Daten,MATCH(R_3!$B30,R_2_Zeilen,0),MATCH(R_3!V$10,R_2_Spalten,0)),"")</f>
        <v>797</v>
      </c>
      <c r="W30" s="1">
        <f ca="1">IF(ISERROR(MATCH(W$10,$B$11:$B30,0)),INDEX(BASIS_Daten,MATCH($B30,BASIS_Zeilen,0),MATCH(W$10,BASIS_Spalten,0))-INDEX(R_2_Daten,MATCH(R_3!$B30,R_2_Zeilen,0),MATCH(R_3!W$10,R_2_Spalten,0)),"")</f>
        <v>411</v>
      </c>
      <c r="X30" s="1">
        <f ca="1">IF(ISERROR(MATCH(X$10,$B$11:$B30,0)),INDEX(BASIS_Daten,MATCH($B30,BASIS_Zeilen,0),MATCH(X$10,BASIS_Spalten,0))-INDEX(R_2_Daten,MATCH(R_3!$B30,R_2_Zeilen,0),MATCH(R_3!X$10,R_2_Spalten,0)),"")</f>
        <v>518</v>
      </c>
      <c r="Y30" s="1" t="str">
        <f ca="1">IF(ISERROR(MATCH(Y$10,$B$11:$B30,0)),INDEX(BASIS_Daten,MATCH($B30,BASIS_Zeilen,0),MATCH(Y$10,BASIS_Spalten,0))-INDEX(R_2_Daten,MATCH(R_3!$B30,R_2_Zeilen,0),MATCH(R_3!Y$10,R_2_Spalten,0)),"")</f>
        <v/>
      </c>
      <c r="Z30" s="1" t="str">
        <f ca="1">IF(ISERROR(MATCH(Z$10,$B$11:$B30,0)),INDEX(BASIS_Daten,MATCH($B30,BASIS_Zeilen,0),MATCH(Z$10,BASIS_Spalten,0))-INDEX(R_2_Daten,MATCH(R_3!$B30,R_2_Zeilen,0),MATCH(R_3!Z$10,R_2_Spalten,0)),"")</f>
        <v/>
      </c>
      <c r="AA30" s="1" t="str">
        <f ca="1">IF(ISERROR(MATCH(AA$10,$B$11:$B30,0)),INDEX(BASIS_Daten,MATCH($B30,BASIS_Zeilen,0),MATCH(AA$10,BASIS_Spalten,0))-INDEX(R_2_Daten,MATCH(R_3!$B30,R_2_Zeilen,0),MATCH(R_3!AA$10,R_2_Spalten,0)),"")</f>
        <v/>
      </c>
      <c r="AB30" s="1" t="str">
        <f ca="1">IF(ISERROR(MATCH(AB$10,$B$11:$B30,0)),INDEX(BASIS_Daten,MATCH($B30,BASIS_Zeilen,0),MATCH(AB$10,BASIS_Spalten,0))-INDEX(R_2_Daten,MATCH(R_3!$B30,R_2_Zeilen,0),MATCH(R_3!AB$10,R_2_Spalten,0)),"")</f>
        <v/>
      </c>
      <c r="AC30" s="1" t="str">
        <f ca="1">IF(ISERROR(MATCH(AC$10,$B$11:$B30,0)),INDEX(BASIS_Daten,MATCH($B30,BASIS_Zeilen,0),MATCH(AC$10,BASIS_Spalten,0))-INDEX(R_2_Daten,MATCH(R_3!$B30,R_2_Zeilen,0),MATCH(R_3!AC$10,R_2_Spalten,0)),"")</f>
        <v/>
      </c>
      <c r="AD30" s="1">
        <f ca="1">IF(ISERROR(MATCH(AD$10,$B$11:$B30,0)),INDEX(BASIS_Daten,MATCH($B30,BASIS_Zeilen,0),MATCH(AD$10,BASIS_Spalten,0))-INDEX(R_2_Daten,MATCH(R_3!$B30,R_2_Zeilen,0),MATCH(R_3!AD$10,R_2_Spalten,0)),"")</f>
        <v>608</v>
      </c>
      <c r="AE30" s="1">
        <f ca="1">IF(ISERROR(MATCH(AE$10,$B$11:$B30,0)),INDEX(BASIS_Daten,MATCH($B30,BASIS_Zeilen,0),MATCH(AE$10,BASIS_Spalten,0))-INDEX(R_2_Daten,MATCH(R_3!$B30,R_2_Zeilen,0),MATCH(R_3!AE$10,R_2_Spalten,0)),"")</f>
        <v>628</v>
      </c>
      <c r="AF30" s="1" t="str">
        <f ca="1">IF(ISERROR(MATCH(AF$10,$B$11:$B30,0)),INDEX(BASIS_Daten,MATCH($B30,BASIS_Zeilen,0),MATCH(AF$10,BASIS_Spalten,0))-INDEX(R_2_Daten,MATCH(R_3!$B30,R_2_Zeilen,0),MATCH(R_3!AF$10,R_2_Spalten,0)),"")</f>
        <v/>
      </c>
      <c r="AG30" s="1">
        <f ca="1">IF(ISERROR(MATCH(AG$10,$B$11:$B30,0)),INDEX(BASIS_Daten,MATCH($B30,BASIS_Zeilen,0),MATCH(AG$10,BASIS_Spalten,0))-INDEX(R_2_Daten,MATCH(R_3!$B30,R_2_Zeilen,0),MATCH(R_3!AG$10,R_2_Spalten,0)),"")</f>
        <v>595</v>
      </c>
      <c r="AH30" s="1" t="str">
        <f ca="1">IF(ISERROR(MATCH(AH$10,$B$11:$B30,0)),INDEX(BASIS_Daten,MATCH($B30,BASIS_Zeilen,0),MATCH(AH$10,BASIS_Spalten,0))-INDEX(R_2_Daten,MATCH(R_3!$B30,R_2_Zeilen,0),MATCH(R_3!AH$10,R_2_Spalten,0)),"")</f>
        <v/>
      </c>
      <c r="AI30" s="1" t="str">
        <f ca="1">IF(ISERROR(MATCH(AI$10,$B$11:$B30,0)),INDEX(BASIS_Daten,MATCH($B30,BASIS_Zeilen,0),MATCH(AI$10,BASIS_Spalten,0))-INDEX(R_2_Daten,MATCH(R_3!$B30,R_2_Zeilen,0),MATCH(R_3!AI$10,R_2_Spalten,0)),"")</f>
        <v/>
      </c>
      <c r="AJ30" s="1">
        <f ca="1">IF(ISERROR(MATCH(AJ$10,$B$11:$B30,0)),INDEX(BASIS_Daten,MATCH($B30,BASIS_Zeilen,0),MATCH(AJ$10,BASIS_Spalten,0))-INDEX(R_2_Daten,MATCH(R_3!$B30,R_2_Zeilen,0),MATCH(R_3!AJ$10,R_2_Spalten,0)),"")</f>
        <v>668</v>
      </c>
    </row>
    <row r="31" spans="1:36">
      <c r="A31" s="4">
        <f t="shared" si="1"/>
        <v>21</v>
      </c>
      <c r="B31" s="1" t="str">
        <f ca="1">INDEX(R_3_Spalten,1,MATCH($C30,INDIRECT(ADDRESS(ROW(30:30),4)&amp;":"&amp;ADDRESS(ROW(30:30),COUNTA(Rüstzeitmatrix_ok_Spalten)+3)),0))</f>
        <v>Produkt 2</v>
      </c>
      <c r="C31" s="21">
        <f t="shared" ca="1" si="2"/>
        <v>320</v>
      </c>
      <c r="D31" s="1">
        <f ca="1">IF(ISERROR(MATCH(D$10,$B$11:$B31,0)),INDEX(BASIS_Daten,MATCH($B31,BASIS_Zeilen,0),MATCH(D$10,BASIS_Spalten,0))-INDEX(R_2_Daten,MATCH(R_3!$B31,R_2_Zeilen,0),MATCH(R_3!D$10,R_2_Spalten,0)),"")</f>
        <v>510</v>
      </c>
      <c r="E31" s="1" t="str">
        <f ca="1">IF(ISERROR(MATCH(E$10,$B$11:$B31,0)),INDEX(BASIS_Daten,MATCH($B31,BASIS_Zeilen,0),MATCH(E$10,BASIS_Spalten,0))-INDEX(R_2_Daten,MATCH(R_3!$B31,R_2_Zeilen,0),MATCH(R_3!E$10,R_2_Spalten,0)),"")</f>
        <v/>
      </c>
      <c r="F31" s="1" t="str">
        <f ca="1">IF(ISERROR(MATCH(F$10,$B$11:$B31,0)),INDEX(BASIS_Daten,MATCH($B31,BASIS_Zeilen,0),MATCH(F$10,BASIS_Spalten,0))-INDEX(R_2_Daten,MATCH(R_3!$B31,R_2_Zeilen,0),MATCH(R_3!F$10,R_2_Spalten,0)),"")</f>
        <v/>
      </c>
      <c r="G31" s="1" t="str">
        <f ca="1">IF(ISERROR(MATCH(G$10,$B$11:$B31,0)),INDEX(BASIS_Daten,MATCH($B31,BASIS_Zeilen,0),MATCH(G$10,BASIS_Spalten,0))-INDEX(R_2_Daten,MATCH(R_3!$B31,R_2_Zeilen,0),MATCH(R_3!G$10,R_2_Spalten,0)),"")</f>
        <v/>
      </c>
      <c r="H31" s="1">
        <f ca="1">IF(ISERROR(MATCH(H$10,$B$11:$B31,0)),INDEX(BASIS_Daten,MATCH($B31,BASIS_Zeilen,0),MATCH(H$10,BASIS_Spalten,0))-INDEX(R_2_Daten,MATCH(R_3!$B31,R_2_Zeilen,0),MATCH(R_3!H$10,R_2_Spalten,0)),"")</f>
        <v>605</v>
      </c>
      <c r="I31" s="1" t="str">
        <f ca="1">IF(ISERROR(MATCH(I$10,$B$11:$B31,0)),INDEX(BASIS_Daten,MATCH($B31,BASIS_Zeilen,0),MATCH(I$10,BASIS_Spalten,0))-INDEX(R_2_Daten,MATCH(R_3!$B31,R_2_Zeilen,0),MATCH(R_3!I$10,R_2_Spalten,0)),"")</f>
        <v/>
      </c>
      <c r="J31" s="1" t="str">
        <f ca="1">IF(ISERROR(MATCH(J$10,$B$11:$B31,0)),INDEX(BASIS_Daten,MATCH($B31,BASIS_Zeilen,0),MATCH(J$10,BASIS_Spalten,0))-INDEX(R_2_Daten,MATCH(R_3!$B31,R_2_Zeilen,0),MATCH(R_3!J$10,R_2_Spalten,0)),"")</f>
        <v/>
      </c>
      <c r="K31" s="1" t="str">
        <f ca="1">IF(ISERROR(MATCH(K$10,$B$11:$B31,0)),INDEX(BASIS_Daten,MATCH($B31,BASIS_Zeilen,0),MATCH(K$10,BASIS_Spalten,0))-INDEX(R_2_Daten,MATCH(R_3!$B31,R_2_Zeilen,0),MATCH(R_3!K$10,R_2_Spalten,0)),"")</f>
        <v/>
      </c>
      <c r="L31" s="1">
        <f ca="1">IF(ISERROR(MATCH(L$10,$B$11:$B31,0)),INDEX(BASIS_Daten,MATCH($B31,BASIS_Zeilen,0),MATCH(L$10,BASIS_Spalten,0))-INDEX(R_2_Daten,MATCH(R_3!$B31,R_2_Zeilen,0),MATCH(R_3!L$10,R_2_Spalten,0)),"")</f>
        <v>526</v>
      </c>
      <c r="M31" s="1" t="str">
        <f ca="1">IF(ISERROR(MATCH(M$10,$B$11:$B31,0)),INDEX(BASIS_Daten,MATCH($B31,BASIS_Zeilen,0),MATCH(M$10,BASIS_Spalten,0))-INDEX(R_2_Daten,MATCH(R_3!$B31,R_2_Zeilen,0),MATCH(R_3!M$10,R_2_Spalten,0)),"")</f>
        <v/>
      </c>
      <c r="N31" s="1" t="str">
        <f ca="1">IF(ISERROR(MATCH(N$10,$B$11:$B31,0)),INDEX(BASIS_Daten,MATCH($B31,BASIS_Zeilen,0),MATCH(N$10,BASIS_Spalten,0))-INDEX(R_2_Daten,MATCH(R_3!$B31,R_2_Zeilen,0),MATCH(R_3!N$10,R_2_Spalten,0)),"")</f>
        <v/>
      </c>
      <c r="O31" s="1" t="str">
        <f ca="1">IF(ISERROR(MATCH(O$10,$B$11:$B31,0)),INDEX(BASIS_Daten,MATCH($B31,BASIS_Zeilen,0),MATCH(O$10,BASIS_Spalten,0))-INDEX(R_2_Daten,MATCH(R_3!$B31,R_2_Zeilen,0),MATCH(R_3!O$10,R_2_Spalten,0)),"")</f>
        <v/>
      </c>
      <c r="P31" s="1" t="str">
        <f ca="1">IF(ISERROR(MATCH(P$10,$B$11:$B31,0)),INDEX(BASIS_Daten,MATCH($B31,BASIS_Zeilen,0),MATCH(P$10,BASIS_Spalten,0))-INDEX(R_2_Daten,MATCH(R_3!$B31,R_2_Zeilen,0),MATCH(R_3!P$10,R_2_Spalten,0)),"")</f>
        <v/>
      </c>
      <c r="Q31" s="1" t="str">
        <f ca="1">IF(ISERROR(MATCH(Q$10,$B$11:$B31,0)),INDEX(BASIS_Daten,MATCH($B31,BASIS_Zeilen,0),MATCH(Q$10,BASIS_Spalten,0))-INDEX(R_2_Daten,MATCH(R_3!$B31,R_2_Zeilen,0),MATCH(R_3!Q$10,R_2_Spalten,0)),"")</f>
        <v/>
      </c>
      <c r="R31" s="1">
        <f ca="1">IF(ISERROR(MATCH(R$10,$B$11:$B31,0)),INDEX(BASIS_Daten,MATCH($B31,BASIS_Zeilen,0),MATCH(R$10,BASIS_Spalten,0))-INDEX(R_2_Daten,MATCH(R_3!$B31,R_2_Zeilen,0),MATCH(R_3!R$10,R_2_Spalten,0)),"")</f>
        <v>635</v>
      </c>
      <c r="S31" s="1">
        <f ca="1">IF(ISERROR(MATCH(S$10,$B$11:$B31,0)),INDEX(BASIS_Daten,MATCH($B31,BASIS_Zeilen,0),MATCH(S$10,BASIS_Spalten,0))-INDEX(R_2_Daten,MATCH(R_3!$B31,R_2_Zeilen,0),MATCH(R_3!S$10,R_2_Spalten,0)),"")</f>
        <v>589</v>
      </c>
      <c r="T31" s="1" t="str">
        <f ca="1">IF(ISERROR(MATCH(T$10,$B$11:$B31,0)),INDEX(BASIS_Daten,MATCH($B31,BASIS_Zeilen,0),MATCH(T$10,BASIS_Spalten,0))-INDEX(R_2_Daten,MATCH(R_3!$B31,R_2_Zeilen,0),MATCH(R_3!T$10,R_2_Spalten,0)),"")</f>
        <v/>
      </c>
      <c r="U31" s="1" t="str">
        <f ca="1">IF(ISERROR(MATCH(U$10,$B$11:$B31,0)),INDEX(BASIS_Daten,MATCH($B31,BASIS_Zeilen,0),MATCH(U$10,BASIS_Spalten,0))-INDEX(R_2_Daten,MATCH(R_3!$B31,R_2_Zeilen,0),MATCH(R_3!U$10,R_2_Spalten,0)),"")</f>
        <v/>
      </c>
      <c r="V31" s="1">
        <f ca="1">IF(ISERROR(MATCH(V$10,$B$11:$B31,0)),INDEX(BASIS_Daten,MATCH($B31,BASIS_Zeilen,0),MATCH(V$10,BASIS_Spalten,0))-INDEX(R_2_Daten,MATCH(R_3!$B31,R_2_Zeilen,0),MATCH(R_3!V$10,R_2_Spalten,0)),"")</f>
        <v>735</v>
      </c>
      <c r="W31" s="1">
        <f ca="1">IF(ISERROR(MATCH(W$10,$B$11:$B31,0)),INDEX(BASIS_Daten,MATCH($B31,BASIS_Zeilen,0),MATCH(W$10,BASIS_Spalten,0))-INDEX(R_2_Daten,MATCH(R_3!$B31,R_2_Zeilen,0),MATCH(R_3!W$10,R_2_Spalten,0)),"")</f>
        <v>320</v>
      </c>
      <c r="X31" s="1">
        <f ca="1">IF(ISERROR(MATCH(X$10,$B$11:$B31,0)),INDEX(BASIS_Daten,MATCH($B31,BASIS_Zeilen,0),MATCH(X$10,BASIS_Spalten,0))-INDEX(R_2_Daten,MATCH(R_3!$B31,R_2_Zeilen,0),MATCH(R_3!X$10,R_2_Spalten,0)),"")</f>
        <v>478</v>
      </c>
      <c r="Y31" s="1" t="str">
        <f ca="1">IF(ISERROR(MATCH(Y$10,$B$11:$B31,0)),INDEX(BASIS_Daten,MATCH($B31,BASIS_Zeilen,0),MATCH(Y$10,BASIS_Spalten,0))-INDEX(R_2_Daten,MATCH(R_3!$B31,R_2_Zeilen,0),MATCH(R_3!Y$10,R_2_Spalten,0)),"")</f>
        <v/>
      </c>
      <c r="Z31" s="1" t="str">
        <f ca="1">IF(ISERROR(MATCH(Z$10,$B$11:$B31,0)),INDEX(BASIS_Daten,MATCH($B31,BASIS_Zeilen,0),MATCH(Z$10,BASIS_Spalten,0))-INDEX(R_2_Daten,MATCH(R_3!$B31,R_2_Zeilen,0),MATCH(R_3!Z$10,R_2_Spalten,0)),"")</f>
        <v/>
      </c>
      <c r="AA31" s="1" t="str">
        <f ca="1">IF(ISERROR(MATCH(AA$10,$B$11:$B31,0)),INDEX(BASIS_Daten,MATCH($B31,BASIS_Zeilen,0),MATCH(AA$10,BASIS_Spalten,0))-INDEX(R_2_Daten,MATCH(R_3!$B31,R_2_Zeilen,0),MATCH(R_3!AA$10,R_2_Spalten,0)),"")</f>
        <v/>
      </c>
      <c r="AB31" s="1" t="str">
        <f ca="1">IF(ISERROR(MATCH(AB$10,$B$11:$B31,0)),INDEX(BASIS_Daten,MATCH($B31,BASIS_Zeilen,0),MATCH(AB$10,BASIS_Spalten,0))-INDEX(R_2_Daten,MATCH(R_3!$B31,R_2_Zeilen,0),MATCH(R_3!AB$10,R_2_Spalten,0)),"")</f>
        <v/>
      </c>
      <c r="AC31" s="1" t="str">
        <f ca="1">IF(ISERROR(MATCH(AC$10,$B$11:$B31,0)),INDEX(BASIS_Daten,MATCH($B31,BASIS_Zeilen,0),MATCH(AC$10,BASIS_Spalten,0))-INDEX(R_2_Daten,MATCH(R_3!$B31,R_2_Zeilen,0),MATCH(R_3!AC$10,R_2_Spalten,0)),"")</f>
        <v/>
      </c>
      <c r="AD31" s="1">
        <f ca="1">IF(ISERROR(MATCH(AD$10,$B$11:$B31,0)),INDEX(BASIS_Daten,MATCH($B31,BASIS_Zeilen,0),MATCH(AD$10,BASIS_Spalten,0))-INDEX(R_2_Daten,MATCH(R_3!$B31,R_2_Zeilen,0),MATCH(R_3!AD$10,R_2_Spalten,0)),"")</f>
        <v>560</v>
      </c>
      <c r="AE31" s="1">
        <f ca="1">IF(ISERROR(MATCH(AE$10,$B$11:$B31,0)),INDEX(BASIS_Daten,MATCH($B31,BASIS_Zeilen,0),MATCH(AE$10,BASIS_Spalten,0))-INDEX(R_2_Daten,MATCH(R_3!$B31,R_2_Zeilen,0),MATCH(R_3!AE$10,R_2_Spalten,0)),"")</f>
        <v>626</v>
      </c>
      <c r="AF31" s="1" t="str">
        <f ca="1">IF(ISERROR(MATCH(AF$10,$B$11:$B31,0)),INDEX(BASIS_Daten,MATCH($B31,BASIS_Zeilen,0),MATCH(AF$10,BASIS_Spalten,0))-INDEX(R_2_Daten,MATCH(R_3!$B31,R_2_Zeilen,0),MATCH(R_3!AF$10,R_2_Spalten,0)),"")</f>
        <v/>
      </c>
      <c r="AG31" s="1">
        <f ca="1">IF(ISERROR(MATCH(AG$10,$B$11:$B31,0)),INDEX(BASIS_Daten,MATCH($B31,BASIS_Zeilen,0),MATCH(AG$10,BASIS_Spalten,0))-INDEX(R_2_Daten,MATCH(R_3!$B31,R_2_Zeilen,0),MATCH(R_3!AG$10,R_2_Spalten,0)),"")</f>
        <v>520</v>
      </c>
      <c r="AH31" s="1" t="str">
        <f ca="1">IF(ISERROR(MATCH(AH$10,$B$11:$B31,0)),INDEX(BASIS_Daten,MATCH($B31,BASIS_Zeilen,0),MATCH(AH$10,BASIS_Spalten,0))-INDEX(R_2_Daten,MATCH(R_3!$B31,R_2_Zeilen,0),MATCH(R_3!AH$10,R_2_Spalten,0)),"")</f>
        <v/>
      </c>
      <c r="AI31" s="1" t="str">
        <f ca="1">IF(ISERROR(MATCH(AI$10,$B$11:$B31,0)),INDEX(BASIS_Daten,MATCH($B31,BASIS_Zeilen,0),MATCH(AI$10,BASIS_Spalten,0))-INDEX(R_2_Daten,MATCH(R_3!$B31,R_2_Zeilen,0),MATCH(R_3!AI$10,R_2_Spalten,0)),"")</f>
        <v/>
      </c>
      <c r="AJ31" s="1">
        <f ca="1">IF(ISERROR(MATCH(AJ$10,$B$11:$B31,0)),INDEX(BASIS_Daten,MATCH($B31,BASIS_Zeilen,0),MATCH(AJ$10,BASIS_Spalten,0))-INDEX(R_2_Daten,MATCH(R_3!$B31,R_2_Zeilen,0),MATCH(R_3!AJ$10,R_2_Spalten,0)),"")</f>
        <v>679</v>
      </c>
    </row>
    <row r="32" spans="1:36">
      <c r="A32" s="4">
        <f t="shared" si="1"/>
        <v>22</v>
      </c>
      <c r="B32" s="1" t="str">
        <f ca="1">INDEX(R_3_Spalten,1,MATCH($C31,INDIRECT(ADDRESS(ROW(31:31),4)&amp;":"&amp;ADDRESS(ROW(31:31),COUNTA(Rüstzeitmatrix_ok_Spalten)+3)),0))</f>
        <v>Produkt 20</v>
      </c>
      <c r="C32" s="21">
        <f t="shared" ca="1" si="2"/>
        <v>50</v>
      </c>
      <c r="D32" s="1">
        <f ca="1">IF(ISERROR(MATCH(D$10,$B$11:$B32,0)),INDEX(BASIS_Daten,MATCH($B32,BASIS_Zeilen,0),MATCH(D$10,BASIS_Spalten,0))-INDEX(R_2_Daten,MATCH(R_3!$B32,R_2_Zeilen,0),MATCH(R_3!D$10,R_2_Spalten,0)),"")</f>
        <v>85</v>
      </c>
      <c r="E32" s="1" t="str">
        <f ca="1">IF(ISERROR(MATCH(E$10,$B$11:$B32,0)),INDEX(BASIS_Daten,MATCH($B32,BASIS_Zeilen,0),MATCH(E$10,BASIS_Spalten,0))-INDEX(R_2_Daten,MATCH(R_3!$B32,R_2_Zeilen,0),MATCH(R_3!E$10,R_2_Spalten,0)),"")</f>
        <v/>
      </c>
      <c r="F32" s="1" t="str">
        <f ca="1">IF(ISERROR(MATCH(F$10,$B$11:$B32,0)),INDEX(BASIS_Daten,MATCH($B32,BASIS_Zeilen,0),MATCH(F$10,BASIS_Spalten,0))-INDEX(R_2_Daten,MATCH(R_3!$B32,R_2_Zeilen,0),MATCH(R_3!F$10,R_2_Spalten,0)),"")</f>
        <v/>
      </c>
      <c r="G32" s="1" t="str">
        <f ca="1">IF(ISERROR(MATCH(G$10,$B$11:$B32,0)),INDEX(BASIS_Daten,MATCH($B32,BASIS_Zeilen,0),MATCH(G$10,BASIS_Spalten,0))-INDEX(R_2_Daten,MATCH(R_3!$B32,R_2_Zeilen,0),MATCH(R_3!G$10,R_2_Spalten,0)),"")</f>
        <v/>
      </c>
      <c r="H32" s="1">
        <f ca="1">IF(ISERROR(MATCH(H$10,$B$11:$B32,0)),INDEX(BASIS_Daten,MATCH($B32,BASIS_Zeilen,0),MATCH(H$10,BASIS_Spalten,0))-INDEX(R_2_Daten,MATCH(R_3!$B32,R_2_Zeilen,0),MATCH(R_3!H$10,R_2_Spalten,0)),"")</f>
        <v>305</v>
      </c>
      <c r="I32" s="1" t="str">
        <f ca="1">IF(ISERROR(MATCH(I$10,$B$11:$B32,0)),INDEX(BASIS_Daten,MATCH($B32,BASIS_Zeilen,0),MATCH(I$10,BASIS_Spalten,0))-INDEX(R_2_Daten,MATCH(R_3!$B32,R_2_Zeilen,0),MATCH(R_3!I$10,R_2_Spalten,0)),"")</f>
        <v/>
      </c>
      <c r="J32" s="1" t="str">
        <f ca="1">IF(ISERROR(MATCH(J$10,$B$11:$B32,0)),INDEX(BASIS_Daten,MATCH($B32,BASIS_Zeilen,0),MATCH(J$10,BASIS_Spalten,0))-INDEX(R_2_Daten,MATCH(R_3!$B32,R_2_Zeilen,0),MATCH(R_3!J$10,R_2_Spalten,0)),"")</f>
        <v/>
      </c>
      <c r="K32" s="1" t="str">
        <f ca="1">IF(ISERROR(MATCH(K$10,$B$11:$B32,0)),INDEX(BASIS_Daten,MATCH($B32,BASIS_Zeilen,0),MATCH(K$10,BASIS_Spalten,0))-INDEX(R_2_Daten,MATCH(R_3!$B32,R_2_Zeilen,0),MATCH(R_3!K$10,R_2_Spalten,0)),"")</f>
        <v/>
      </c>
      <c r="L32" s="1">
        <f ca="1">IF(ISERROR(MATCH(L$10,$B$11:$B32,0)),INDEX(BASIS_Daten,MATCH($B32,BASIS_Zeilen,0),MATCH(L$10,BASIS_Spalten,0))-INDEX(R_2_Daten,MATCH(R_3!$B32,R_2_Zeilen,0),MATCH(R_3!L$10,R_2_Spalten,0)),"")</f>
        <v>85</v>
      </c>
      <c r="M32" s="1" t="str">
        <f ca="1">IF(ISERROR(MATCH(M$10,$B$11:$B32,0)),INDEX(BASIS_Daten,MATCH($B32,BASIS_Zeilen,0),MATCH(M$10,BASIS_Spalten,0))-INDEX(R_2_Daten,MATCH(R_3!$B32,R_2_Zeilen,0),MATCH(R_3!M$10,R_2_Spalten,0)),"")</f>
        <v/>
      </c>
      <c r="N32" s="1" t="str">
        <f ca="1">IF(ISERROR(MATCH(N$10,$B$11:$B32,0)),INDEX(BASIS_Daten,MATCH($B32,BASIS_Zeilen,0),MATCH(N$10,BASIS_Spalten,0))-INDEX(R_2_Daten,MATCH(R_3!$B32,R_2_Zeilen,0),MATCH(R_3!N$10,R_2_Spalten,0)),"")</f>
        <v/>
      </c>
      <c r="O32" s="1" t="str">
        <f ca="1">IF(ISERROR(MATCH(O$10,$B$11:$B32,0)),INDEX(BASIS_Daten,MATCH($B32,BASIS_Zeilen,0),MATCH(O$10,BASIS_Spalten,0))-INDEX(R_2_Daten,MATCH(R_3!$B32,R_2_Zeilen,0),MATCH(R_3!O$10,R_2_Spalten,0)),"")</f>
        <v/>
      </c>
      <c r="P32" s="1" t="str">
        <f ca="1">IF(ISERROR(MATCH(P$10,$B$11:$B32,0)),INDEX(BASIS_Daten,MATCH($B32,BASIS_Zeilen,0),MATCH(P$10,BASIS_Spalten,0))-INDEX(R_2_Daten,MATCH(R_3!$B32,R_2_Zeilen,0),MATCH(R_3!P$10,R_2_Spalten,0)),"")</f>
        <v/>
      </c>
      <c r="Q32" s="1" t="str">
        <f ca="1">IF(ISERROR(MATCH(Q$10,$B$11:$B32,0)),INDEX(BASIS_Daten,MATCH($B32,BASIS_Zeilen,0),MATCH(Q$10,BASIS_Spalten,0))-INDEX(R_2_Daten,MATCH(R_3!$B32,R_2_Zeilen,0),MATCH(R_3!Q$10,R_2_Spalten,0)),"")</f>
        <v/>
      </c>
      <c r="R32" s="1">
        <f ca="1">IF(ISERROR(MATCH(R$10,$B$11:$B32,0)),INDEX(BASIS_Daten,MATCH($B32,BASIS_Zeilen,0),MATCH(R$10,BASIS_Spalten,0))-INDEX(R_2_Daten,MATCH(R_3!$B32,R_2_Zeilen,0),MATCH(R_3!R$10,R_2_Spalten,0)),"")</f>
        <v>435</v>
      </c>
      <c r="S32" s="1">
        <f ca="1">IF(ISERROR(MATCH(S$10,$B$11:$B32,0)),INDEX(BASIS_Daten,MATCH($B32,BASIS_Zeilen,0),MATCH(S$10,BASIS_Spalten,0))-INDEX(R_2_Daten,MATCH(R_3!$B32,R_2_Zeilen,0),MATCH(R_3!S$10,R_2_Spalten,0)),"")</f>
        <v>399</v>
      </c>
      <c r="T32" s="1" t="str">
        <f ca="1">IF(ISERROR(MATCH(T$10,$B$11:$B32,0)),INDEX(BASIS_Daten,MATCH($B32,BASIS_Zeilen,0),MATCH(T$10,BASIS_Spalten,0))-INDEX(R_2_Daten,MATCH(R_3!$B32,R_2_Zeilen,0),MATCH(R_3!T$10,R_2_Spalten,0)),"")</f>
        <v/>
      </c>
      <c r="U32" s="1" t="str">
        <f ca="1">IF(ISERROR(MATCH(U$10,$B$11:$B32,0)),INDEX(BASIS_Daten,MATCH($B32,BASIS_Zeilen,0),MATCH(U$10,BASIS_Spalten,0))-INDEX(R_2_Daten,MATCH(R_3!$B32,R_2_Zeilen,0),MATCH(R_3!U$10,R_2_Spalten,0)),"")</f>
        <v/>
      </c>
      <c r="V32" s="1">
        <f ca="1">IF(ISERROR(MATCH(V$10,$B$11:$B32,0)),INDEX(BASIS_Daten,MATCH($B32,BASIS_Zeilen,0),MATCH(V$10,BASIS_Spalten,0))-INDEX(R_2_Daten,MATCH(R_3!$B32,R_2_Zeilen,0),MATCH(R_3!V$10,R_2_Spalten,0)),"")</f>
        <v>515</v>
      </c>
      <c r="W32" s="1" t="str">
        <f ca="1">IF(ISERROR(MATCH(W$10,$B$11:$B32,0)),INDEX(BASIS_Daten,MATCH($B32,BASIS_Zeilen,0),MATCH(W$10,BASIS_Spalten,0))-INDEX(R_2_Daten,MATCH(R_3!$B32,R_2_Zeilen,0),MATCH(R_3!W$10,R_2_Spalten,0)),"")</f>
        <v/>
      </c>
      <c r="X32" s="1">
        <f ca="1">IF(ISERROR(MATCH(X$10,$B$11:$B32,0)),INDEX(BASIS_Daten,MATCH($B32,BASIS_Zeilen,0),MATCH(X$10,BASIS_Spalten,0))-INDEX(R_2_Daten,MATCH(R_3!$B32,R_2_Zeilen,0),MATCH(R_3!X$10,R_2_Spalten,0)),"")</f>
        <v>50</v>
      </c>
      <c r="Y32" s="1" t="str">
        <f ca="1">IF(ISERROR(MATCH(Y$10,$B$11:$B32,0)),INDEX(BASIS_Daten,MATCH($B32,BASIS_Zeilen,0),MATCH(Y$10,BASIS_Spalten,0))-INDEX(R_2_Daten,MATCH(R_3!$B32,R_2_Zeilen,0),MATCH(R_3!Y$10,R_2_Spalten,0)),"")</f>
        <v/>
      </c>
      <c r="Z32" s="1" t="str">
        <f ca="1">IF(ISERROR(MATCH(Z$10,$B$11:$B32,0)),INDEX(BASIS_Daten,MATCH($B32,BASIS_Zeilen,0),MATCH(Z$10,BASIS_Spalten,0))-INDEX(R_2_Daten,MATCH(R_3!$B32,R_2_Zeilen,0),MATCH(R_3!Z$10,R_2_Spalten,0)),"")</f>
        <v/>
      </c>
      <c r="AA32" s="1" t="str">
        <f ca="1">IF(ISERROR(MATCH(AA$10,$B$11:$B32,0)),INDEX(BASIS_Daten,MATCH($B32,BASIS_Zeilen,0),MATCH(AA$10,BASIS_Spalten,0))-INDEX(R_2_Daten,MATCH(R_3!$B32,R_2_Zeilen,0),MATCH(R_3!AA$10,R_2_Spalten,0)),"")</f>
        <v/>
      </c>
      <c r="AB32" s="1" t="str">
        <f ca="1">IF(ISERROR(MATCH(AB$10,$B$11:$B32,0)),INDEX(BASIS_Daten,MATCH($B32,BASIS_Zeilen,0),MATCH(AB$10,BASIS_Spalten,0))-INDEX(R_2_Daten,MATCH(R_3!$B32,R_2_Zeilen,0),MATCH(R_3!AB$10,R_2_Spalten,0)),"")</f>
        <v/>
      </c>
      <c r="AC32" s="1" t="str">
        <f ca="1">IF(ISERROR(MATCH(AC$10,$B$11:$B32,0)),INDEX(BASIS_Daten,MATCH($B32,BASIS_Zeilen,0),MATCH(AC$10,BASIS_Spalten,0))-INDEX(R_2_Daten,MATCH(R_3!$B32,R_2_Zeilen,0),MATCH(R_3!AC$10,R_2_Spalten,0)),"")</f>
        <v/>
      </c>
      <c r="AD32" s="1">
        <f ca="1">IF(ISERROR(MATCH(AD$10,$B$11:$B32,0)),INDEX(BASIS_Daten,MATCH($B32,BASIS_Zeilen,0),MATCH(AD$10,BASIS_Spalten,0))-INDEX(R_2_Daten,MATCH(R_3!$B32,R_2_Zeilen,0),MATCH(R_3!AD$10,R_2_Spalten,0)),"")</f>
        <v>183</v>
      </c>
      <c r="AE32" s="1">
        <f ca="1">IF(ISERROR(MATCH(AE$10,$B$11:$B32,0)),INDEX(BASIS_Daten,MATCH($B32,BASIS_Zeilen,0),MATCH(AE$10,BASIS_Spalten,0))-INDEX(R_2_Daten,MATCH(R_3!$B32,R_2_Zeilen,0),MATCH(R_3!AE$10,R_2_Spalten,0)),"")</f>
        <v>657</v>
      </c>
      <c r="AF32" s="1" t="str">
        <f ca="1">IF(ISERROR(MATCH(AF$10,$B$11:$B32,0)),INDEX(BASIS_Daten,MATCH($B32,BASIS_Zeilen,0),MATCH(AF$10,BASIS_Spalten,0))-INDEX(R_2_Daten,MATCH(R_3!$B32,R_2_Zeilen,0),MATCH(R_3!AF$10,R_2_Spalten,0)),"")</f>
        <v/>
      </c>
      <c r="AG32" s="1">
        <f ca="1">IF(ISERROR(MATCH(AG$10,$B$11:$B32,0)),INDEX(BASIS_Daten,MATCH($B32,BASIS_Zeilen,0),MATCH(AG$10,BASIS_Spalten,0))-INDEX(R_2_Daten,MATCH(R_3!$B32,R_2_Zeilen,0),MATCH(R_3!AG$10,R_2_Spalten,0)),"")</f>
        <v>240</v>
      </c>
      <c r="AH32" s="1" t="str">
        <f ca="1">IF(ISERROR(MATCH(AH$10,$B$11:$B32,0)),INDEX(BASIS_Daten,MATCH($B32,BASIS_Zeilen,0),MATCH(AH$10,BASIS_Spalten,0))-INDEX(R_2_Daten,MATCH(R_3!$B32,R_2_Zeilen,0),MATCH(R_3!AH$10,R_2_Spalten,0)),"")</f>
        <v/>
      </c>
      <c r="AI32" s="1" t="str">
        <f ca="1">IF(ISERROR(MATCH(AI$10,$B$11:$B32,0)),INDEX(BASIS_Daten,MATCH($B32,BASIS_Zeilen,0),MATCH(AI$10,BASIS_Spalten,0))-INDEX(R_2_Daten,MATCH(R_3!$B32,R_2_Zeilen,0),MATCH(R_3!AI$10,R_2_Spalten,0)),"")</f>
        <v/>
      </c>
      <c r="AJ32" s="1">
        <f ca="1">IF(ISERROR(MATCH(AJ$10,$B$11:$B32,0)),INDEX(BASIS_Daten,MATCH($B32,BASIS_Zeilen,0),MATCH(AJ$10,BASIS_Spalten,0))-INDEX(R_2_Daten,MATCH(R_3!$B32,R_2_Zeilen,0),MATCH(R_3!AJ$10,R_2_Spalten,0)),"")</f>
        <v>584</v>
      </c>
    </row>
    <row r="33" spans="1:36">
      <c r="A33" s="4">
        <f t="shared" si="1"/>
        <v>23</v>
      </c>
      <c r="B33" s="1" t="str">
        <f ca="1">INDEX(R_3_Spalten,1,MATCH($C32,INDIRECT(ADDRESS(ROW(32:32),4)&amp;":"&amp;ADDRESS(ROW(32:32),COUNTA(Rüstzeitmatrix_ok_Spalten)+3)),0))</f>
        <v>Produkt 21</v>
      </c>
      <c r="C33" s="21">
        <f t="shared" ca="1" si="2"/>
        <v>0</v>
      </c>
      <c r="D33" s="1">
        <f ca="1">IF(ISERROR(MATCH(D$10,$B$11:$B33,0)),INDEX(BASIS_Daten,MATCH($B33,BASIS_Zeilen,0),MATCH(D$10,BASIS_Spalten,0))-INDEX(R_2_Daten,MATCH(R_3!$B33,R_2_Zeilen,0),MATCH(R_3!D$10,R_2_Spalten,0)),"")</f>
        <v>0</v>
      </c>
      <c r="E33" s="1" t="str">
        <f ca="1">IF(ISERROR(MATCH(E$10,$B$11:$B33,0)),INDEX(BASIS_Daten,MATCH($B33,BASIS_Zeilen,0),MATCH(E$10,BASIS_Spalten,0))-INDEX(R_2_Daten,MATCH(R_3!$B33,R_2_Zeilen,0),MATCH(R_3!E$10,R_2_Spalten,0)),"")</f>
        <v/>
      </c>
      <c r="F33" s="1" t="str">
        <f ca="1">IF(ISERROR(MATCH(F$10,$B$11:$B33,0)),INDEX(BASIS_Daten,MATCH($B33,BASIS_Zeilen,0),MATCH(F$10,BASIS_Spalten,0))-INDEX(R_2_Daten,MATCH(R_3!$B33,R_2_Zeilen,0),MATCH(R_3!F$10,R_2_Spalten,0)),"")</f>
        <v/>
      </c>
      <c r="G33" s="1" t="str">
        <f ca="1">IF(ISERROR(MATCH(G$10,$B$11:$B33,0)),INDEX(BASIS_Daten,MATCH($B33,BASIS_Zeilen,0),MATCH(G$10,BASIS_Spalten,0))-INDEX(R_2_Daten,MATCH(R_3!$B33,R_2_Zeilen,0),MATCH(R_3!G$10,R_2_Spalten,0)),"")</f>
        <v/>
      </c>
      <c r="H33" s="1">
        <f ca="1">IF(ISERROR(MATCH(H$10,$B$11:$B33,0)),INDEX(BASIS_Daten,MATCH($B33,BASIS_Zeilen,0),MATCH(H$10,BASIS_Spalten,0))-INDEX(R_2_Daten,MATCH(R_3!$B33,R_2_Zeilen,0),MATCH(R_3!H$10,R_2_Spalten,0)),"")</f>
        <v>205</v>
      </c>
      <c r="I33" s="1" t="str">
        <f ca="1">IF(ISERROR(MATCH(I$10,$B$11:$B33,0)),INDEX(BASIS_Daten,MATCH($B33,BASIS_Zeilen,0),MATCH(I$10,BASIS_Spalten,0))-INDEX(R_2_Daten,MATCH(R_3!$B33,R_2_Zeilen,0),MATCH(R_3!I$10,R_2_Spalten,0)),"")</f>
        <v/>
      </c>
      <c r="J33" s="1" t="str">
        <f ca="1">IF(ISERROR(MATCH(J$10,$B$11:$B33,0)),INDEX(BASIS_Daten,MATCH($B33,BASIS_Zeilen,0),MATCH(J$10,BASIS_Spalten,0))-INDEX(R_2_Daten,MATCH(R_3!$B33,R_2_Zeilen,0),MATCH(R_3!J$10,R_2_Spalten,0)),"")</f>
        <v/>
      </c>
      <c r="K33" s="1" t="str">
        <f ca="1">IF(ISERROR(MATCH(K$10,$B$11:$B33,0)),INDEX(BASIS_Daten,MATCH($B33,BASIS_Zeilen,0),MATCH(K$10,BASIS_Spalten,0))-INDEX(R_2_Daten,MATCH(R_3!$B33,R_2_Zeilen,0),MATCH(R_3!K$10,R_2_Spalten,0)),"")</f>
        <v/>
      </c>
      <c r="L33" s="1">
        <f ca="1">IF(ISERROR(MATCH(L$10,$B$11:$B33,0)),INDEX(BASIS_Daten,MATCH($B33,BASIS_Zeilen,0),MATCH(L$10,BASIS_Spalten,0))-INDEX(R_2_Daten,MATCH(R_3!$B33,R_2_Zeilen,0),MATCH(R_3!L$10,R_2_Spalten,0)),"")</f>
        <v>0</v>
      </c>
      <c r="M33" s="1" t="str">
        <f ca="1">IF(ISERROR(MATCH(M$10,$B$11:$B33,0)),INDEX(BASIS_Daten,MATCH($B33,BASIS_Zeilen,0),MATCH(M$10,BASIS_Spalten,0))-INDEX(R_2_Daten,MATCH(R_3!$B33,R_2_Zeilen,0),MATCH(R_3!M$10,R_2_Spalten,0)),"")</f>
        <v/>
      </c>
      <c r="N33" s="1" t="str">
        <f ca="1">IF(ISERROR(MATCH(N$10,$B$11:$B33,0)),INDEX(BASIS_Daten,MATCH($B33,BASIS_Zeilen,0),MATCH(N$10,BASIS_Spalten,0))-INDEX(R_2_Daten,MATCH(R_3!$B33,R_2_Zeilen,0),MATCH(R_3!N$10,R_2_Spalten,0)),"")</f>
        <v/>
      </c>
      <c r="O33" s="1" t="str">
        <f ca="1">IF(ISERROR(MATCH(O$10,$B$11:$B33,0)),INDEX(BASIS_Daten,MATCH($B33,BASIS_Zeilen,0),MATCH(O$10,BASIS_Spalten,0))-INDEX(R_2_Daten,MATCH(R_3!$B33,R_2_Zeilen,0),MATCH(R_3!O$10,R_2_Spalten,0)),"")</f>
        <v/>
      </c>
      <c r="P33" s="1" t="str">
        <f ca="1">IF(ISERROR(MATCH(P$10,$B$11:$B33,0)),INDEX(BASIS_Daten,MATCH($B33,BASIS_Zeilen,0),MATCH(P$10,BASIS_Spalten,0))-INDEX(R_2_Daten,MATCH(R_3!$B33,R_2_Zeilen,0),MATCH(R_3!P$10,R_2_Spalten,0)),"")</f>
        <v/>
      </c>
      <c r="Q33" s="1" t="str">
        <f ca="1">IF(ISERROR(MATCH(Q$10,$B$11:$B33,0)),INDEX(BASIS_Daten,MATCH($B33,BASIS_Zeilen,0),MATCH(Q$10,BASIS_Spalten,0))-INDEX(R_2_Daten,MATCH(R_3!$B33,R_2_Zeilen,0),MATCH(R_3!Q$10,R_2_Spalten,0)),"")</f>
        <v/>
      </c>
      <c r="R33" s="1">
        <f ca="1">IF(ISERROR(MATCH(R$10,$B$11:$B33,0)),INDEX(BASIS_Daten,MATCH($B33,BASIS_Zeilen,0),MATCH(R$10,BASIS_Spalten,0))-INDEX(R_2_Daten,MATCH(R_3!$B33,R_2_Zeilen,0),MATCH(R_3!R$10,R_2_Spalten,0)),"")</f>
        <v>296</v>
      </c>
      <c r="S33" s="1">
        <f ca="1">IF(ISERROR(MATCH(S$10,$B$11:$B33,0)),INDEX(BASIS_Daten,MATCH($B33,BASIS_Zeilen,0),MATCH(S$10,BASIS_Spalten,0))-INDEX(R_2_Daten,MATCH(R_3!$B33,R_2_Zeilen,0),MATCH(R_3!S$10,R_2_Spalten,0)),"")</f>
        <v>284</v>
      </c>
      <c r="T33" s="1" t="str">
        <f ca="1">IF(ISERROR(MATCH(T$10,$B$11:$B33,0)),INDEX(BASIS_Daten,MATCH($B33,BASIS_Zeilen,0),MATCH(T$10,BASIS_Spalten,0))-INDEX(R_2_Daten,MATCH(R_3!$B33,R_2_Zeilen,0),MATCH(R_3!T$10,R_2_Spalten,0)),"")</f>
        <v/>
      </c>
      <c r="U33" s="1" t="str">
        <f ca="1">IF(ISERROR(MATCH(U$10,$B$11:$B33,0)),INDEX(BASIS_Daten,MATCH($B33,BASIS_Zeilen,0),MATCH(U$10,BASIS_Spalten,0))-INDEX(R_2_Daten,MATCH(R_3!$B33,R_2_Zeilen,0),MATCH(R_3!U$10,R_2_Spalten,0)),"")</f>
        <v/>
      </c>
      <c r="V33" s="1">
        <f ca="1">IF(ISERROR(MATCH(V$10,$B$11:$B33,0)),INDEX(BASIS_Daten,MATCH($B33,BASIS_Zeilen,0),MATCH(V$10,BASIS_Spalten,0))-INDEX(R_2_Daten,MATCH(R_3!$B33,R_2_Zeilen,0),MATCH(R_3!V$10,R_2_Spalten,0)),"")</f>
        <v>408</v>
      </c>
      <c r="W33" s="1" t="str">
        <f ca="1">IF(ISERROR(MATCH(W$10,$B$11:$B33,0)),INDEX(BASIS_Daten,MATCH($B33,BASIS_Zeilen,0),MATCH(W$10,BASIS_Spalten,0))-INDEX(R_2_Daten,MATCH(R_3!$B33,R_2_Zeilen,0),MATCH(R_3!W$10,R_2_Spalten,0)),"")</f>
        <v/>
      </c>
      <c r="X33" s="1" t="str">
        <f ca="1">IF(ISERROR(MATCH(X$10,$B$11:$B33,0)),INDEX(BASIS_Daten,MATCH($B33,BASIS_Zeilen,0),MATCH(X$10,BASIS_Spalten,0))-INDEX(R_2_Daten,MATCH(R_3!$B33,R_2_Zeilen,0),MATCH(R_3!X$10,R_2_Spalten,0)),"")</f>
        <v/>
      </c>
      <c r="Y33" s="1" t="str">
        <f ca="1">IF(ISERROR(MATCH(Y$10,$B$11:$B33,0)),INDEX(BASIS_Daten,MATCH($B33,BASIS_Zeilen,0),MATCH(Y$10,BASIS_Spalten,0))-INDEX(R_2_Daten,MATCH(R_3!$B33,R_2_Zeilen,0),MATCH(R_3!Y$10,R_2_Spalten,0)),"")</f>
        <v/>
      </c>
      <c r="Z33" s="1" t="str">
        <f ca="1">IF(ISERROR(MATCH(Z$10,$B$11:$B33,0)),INDEX(BASIS_Daten,MATCH($B33,BASIS_Zeilen,0),MATCH(Z$10,BASIS_Spalten,0))-INDEX(R_2_Daten,MATCH(R_3!$B33,R_2_Zeilen,0),MATCH(R_3!Z$10,R_2_Spalten,0)),"")</f>
        <v/>
      </c>
      <c r="AA33" s="1" t="str">
        <f ca="1">IF(ISERROR(MATCH(AA$10,$B$11:$B33,0)),INDEX(BASIS_Daten,MATCH($B33,BASIS_Zeilen,0),MATCH(AA$10,BASIS_Spalten,0))-INDEX(R_2_Daten,MATCH(R_3!$B33,R_2_Zeilen,0),MATCH(R_3!AA$10,R_2_Spalten,0)),"")</f>
        <v/>
      </c>
      <c r="AB33" s="1" t="str">
        <f ca="1">IF(ISERROR(MATCH(AB$10,$B$11:$B33,0)),INDEX(BASIS_Daten,MATCH($B33,BASIS_Zeilen,0),MATCH(AB$10,BASIS_Spalten,0))-INDEX(R_2_Daten,MATCH(R_3!$B33,R_2_Zeilen,0),MATCH(R_3!AB$10,R_2_Spalten,0)),"")</f>
        <v/>
      </c>
      <c r="AC33" s="1" t="str">
        <f ca="1">IF(ISERROR(MATCH(AC$10,$B$11:$B33,0)),INDEX(BASIS_Daten,MATCH($B33,BASIS_Zeilen,0),MATCH(AC$10,BASIS_Spalten,0))-INDEX(R_2_Daten,MATCH(R_3!$B33,R_2_Zeilen,0),MATCH(R_3!AC$10,R_2_Spalten,0)),"")</f>
        <v/>
      </c>
      <c r="AD33" s="1">
        <f ca="1">IF(ISERROR(MATCH(AD$10,$B$11:$B33,0)),INDEX(BASIS_Daten,MATCH($B33,BASIS_Zeilen,0),MATCH(AD$10,BASIS_Spalten,0))-INDEX(R_2_Daten,MATCH(R_3!$B33,R_2_Zeilen,0),MATCH(R_3!AD$10,R_2_Spalten,0)),"")</f>
        <v>84</v>
      </c>
      <c r="AE33" s="1">
        <f ca="1">IF(ISERROR(MATCH(AE$10,$B$11:$B33,0)),INDEX(BASIS_Daten,MATCH($B33,BASIS_Zeilen,0),MATCH(AE$10,BASIS_Spalten,0))-INDEX(R_2_Daten,MATCH(R_3!$B33,R_2_Zeilen,0),MATCH(R_3!AE$10,R_2_Spalten,0)),"")</f>
        <v>543</v>
      </c>
      <c r="AF33" s="1" t="str">
        <f ca="1">IF(ISERROR(MATCH(AF$10,$B$11:$B33,0)),INDEX(BASIS_Daten,MATCH($B33,BASIS_Zeilen,0),MATCH(AF$10,BASIS_Spalten,0))-INDEX(R_2_Daten,MATCH(R_3!$B33,R_2_Zeilen,0),MATCH(R_3!AF$10,R_2_Spalten,0)),"")</f>
        <v/>
      </c>
      <c r="AG33" s="1">
        <f ca="1">IF(ISERROR(MATCH(AG$10,$B$11:$B33,0)),INDEX(BASIS_Daten,MATCH($B33,BASIS_Zeilen,0),MATCH(AG$10,BASIS_Spalten,0))-INDEX(R_2_Daten,MATCH(R_3!$B33,R_2_Zeilen,0),MATCH(R_3!AG$10,R_2_Spalten,0)),"")</f>
        <v>140</v>
      </c>
      <c r="AH33" s="1" t="str">
        <f ca="1">IF(ISERROR(MATCH(AH$10,$B$11:$B33,0)),INDEX(BASIS_Daten,MATCH($B33,BASIS_Zeilen,0),MATCH(AH$10,BASIS_Spalten,0))-INDEX(R_2_Daten,MATCH(R_3!$B33,R_2_Zeilen,0),MATCH(R_3!AH$10,R_2_Spalten,0)),"")</f>
        <v/>
      </c>
      <c r="AI33" s="1" t="str">
        <f ca="1">IF(ISERROR(MATCH(AI$10,$B$11:$B33,0)),INDEX(BASIS_Daten,MATCH($B33,BASIS_Zeilen,0),MATCH(AI$10,BASIS_Spalten,0))-INDEX(R_2_Daten,MATCH(R_3!$B33,R_2_Zeilen,0),MATCH(R_3!AI$10,R_2_Spalten,0)),"")</f>
        <v/>
      </c>
      <c r="AJ33" s="1">
        <f ca="1">IF(ISERROR(MATCH(AJ$10,$B$11:$B33,0)),INDEX(BASIS_Daten,MATCH($B33,BASIS_Zeilen,0),MATCH(AJ$10,BASIS_Spalten,0))-INDEX(R_2_Daten,MATCH(R_3!$B33,R_2_Zeilen,0),MATCH(R_3!AJ$10,R_2_Spalten,0)),"")</f>
        <v>459</v>
      </c>
    </row>
    <row r="34" spans="1:36">
      <c r="A34" s="4">
        <f t="shared" si="1"/>
        <v>24</v>
      </c>
      <c r="B34" s="1" t="str">
        <f ca="1">INDEX(R_3_Spalten,1,MATCH($C33,INDIRECT(ADDRESS(ROW(33:33),4)&amp;":"&amp;ADDRESS(ROW(33:33),COUNTA(Rüstzeitmatrix_ok_Spalten)+3)),0))</f>
        <v>Produkt 1</v>
      </c>
      <c r="C34" s="21">
        <f t="shared" ca="1" si="2"/>
        <v>36</v>
      </c>
      <c r="D34" s="1" t="str">
        <f ca="1">IF(ISERROR(MATCH(D$10,$B$11:$B34,0)),INDEX(BASIS_Daten,MATCH($B34,BASIS_Zeilen,0),MATCH(D$10,BASIS_Spalten,0))-INDEX(R_2_Daten,MATCH(R_3!$B34,R_2_Zeilen,0),MATCH(R_3!D$10,R_2_Spalten,0)),"")</f>
        <v/>
      </c>
      <c r="E34" s="1" t="str">
        <f ca="1">IF(ISERROR(MATCH(E$10,$B$11:$B34,0)),INDEX(BASIS_Daten,MATCH($B34,BASIS_Zeilen,0),MATCH(E$10,BASIS_Spalten,0))-INDEX(R_2_Daten,MATCH(R_3!$B34,R_2_Zeilen,0),MATCH(R_3!E$10,R_2_Spalten,0)),"")</f>
        <v/>
      </c>
      <c r="F34" s="1" t="str">
        <f ca="1">IF(ISERROR(MATCH(F$10,$B$11:$B34,0)),INDEX(BASIS_Daten,MATCH($B34,BASIS_Zeilen,0),MATCH(F$10,BASIS_Spalten,0))-INDEX(R_2_Daten,MATCH(R_3!$B34,R_2_Zeilen,0),MATCH(R_3!F$10,R_2_Spalten,0)),"")</f>
        <v/>
      </c>
      <c r="G34" s="1" t="str">
        <f ca="1">IF(ISERROR(MATCH(G$10,$B$11:$B34,0)),INDEX(BASIS_Daten,MATCH($B34,BASIS_Zeilen,0),MATCH(G$10,BASIS_Spalten,0))-INDEX(R_2_Daten,MATCH(R_3!$B34,R_2_Zeilen,0),MATCH(R_3!G$10,R_2_Spalten,0)),"")</f>
        <v/>
      </c>
      <c r="H34" s="1">
        <f ca="1">IF(ISERROR(MATCH(H$10,$B$11:$B34,0)),INDEX(BASIS_Daten,MATCH($B34,BASIS_Zeilen,0),MATCH(H$10,BASIS_Spalten,0))-INDEX(R_2_Daten,MATCH(R_3!$B34,R_2_Zeilen,0),MATCH(R_3!H$10,R_2_Spalten,0)),"")</f>
        <v>259</v>
      </c>
      <c r="I34" s="1" t="str">
        <f ca="1">IF(ISERROR(MATCH(I$10,$B$11:$B34,0)),INDEX(BASIS_Daten,MATCH($B34,BASIS_Zeilen,0),MATCH(I$10,BASIS_Spalten,0))-INDEX(R_2_Daten,MATCH(R_3!$B34,R_2_Zeilen,0),MATCH(R_3!I$10,R_2_Spalten,0)),"")</f>
        <v/>
      </c>
      <c r="J34" s="1" t="str">
        <f ca="1">IF(ISERROR(MATCH(J$10,$B$11:$B34,0)),INDEX(BASIS_Daten,MATCH($B34,BASIS_Zeilen,0),MATCH(J$10,BASIS_Spalten,0))-INDEX(R_2_Daten,MATCH(R_3!$B34,R_2_Zeilen,0),MATCH(R_3!J$10,R_2_Spalten,0)),"")</f>
        <v/>
      </c>
      <c r="K34" s="1" t="str">
        <f ca="1">IF(ISERROR(MATCH(K$10,$B$11:$B34,0)),INDEX(BASIS_Daten,MATCH($B34,BASIS_Zeilen,0),MATCH(K$10,BASIS_Spalten,0))-INDEX(R_2_Daten,MATCH(R_3!$B34,R_2_Zeilen,0),MATCH(R_3!K$10,R_2_Spalten,0)),"")</f>
        <v/>
      </c>
      <c r="L34" s="1">
        <f ca="1">IF(ISERROR(MATCH(L$10,$B$11:$B34,0)),INDEX(BASIS_Daten,MATCH($B34,BASIS_Zeilen,0),MATCH(L$10,BASIS_Spalten,0))-INDEX(R_2_Daten,MATCH(R_3!$B34,R_2_Zeilen,0),MATCH(R_3!L$10,R_2_Spalten,0)),"")</f>
        <v>36</v>
      </c>
      <c r="M34" s="1" t="str">
        <f ca="1">IF(ISERROR(MATCH(M$10,$B$11:$B34,0)),INDEX(BASIS_Daten,MATCH($B34,BASIS_Zeilen,0),MATCH(M$10,BASIS_Spalten,0))-INDEX(R_2_Daten,MATCH(R_3!$B34,R_2_Zeilen,0),MATCH(R_3!M$10,R_2_Spalten,0)),"")</f>
        <v/>
      </c>
      <c r="N34" s="1" t="str">
        <f ca="1">IF(ISERROR(MATCH(N$10,$B$11:$B34,0)),INDEX(BASIS_Daten,MATCH($B34,BASIS_Zeilen,0),MATCH(N$10,BASIS_Spalten,0))-INDEX(R_2_Daten,MATCH(R_3!$B34,R_2_Zeilen,0),MATCH(R_3!N$10,R_2_Spalten,0)),"")</f>
        <v/>
      </c>
      <c r="O34" s="1" t="str">
        <f ca="1">IF(ISERROR(MATCH(O$10,$B$11:$B34,0)),INDEX(BASIS_Daten,MATCH($B34,BASIS_Zeilen,0),MATCH(O$10,BASIS_Spalten,0))-INDEX(R_2_Daten,MATCH(R_3!$B34,R_2_Zeilen,0),MATCH(R_3!O$10,R_2_Spalten,0)),"")</f>
        <v/>
      </c>
      <c r="P34" s="1" t="str">
        <f ca="1">IF(ISERROR(MATCH(P$10,$B$11:$B34,0)),INDEX(BASIS_Daten,MATCH($B34,BASIS_Zeilen,0),MATCH(P$10,BASIS_Spalten,0))-INDEX(R_2_Daten,MATCH(R_3!$B34,R_2_Zeilen,0),MATCH(R_3!P$10,R_2_Spalten,0)),"")</f>
        <v/>
      </c>
      <c r="Q34" s="1" t="str">
        <f ca="1">IF(ISERROR(MATCH(Q$10,$B$11:$B34,0)),INDEX(BASIS_Daten,MATCH($B34,BASIS_Zeilen,0),MATCH(Q$10,BASIS_Spalten,0))-INDEX(R_2_Daten,MATCH(R_3!$B34,R_2_Zeilen,0),MATCH(R_3!Q$10,R_2_Spalten,0)),"")</f>
        <v/>
      </c>
      <c r="R34" s="1">
        <f ca="1">IF(ISERROR(MATCH(R$10,$B$11:$B34,0)),INDEX(BASIS_Daten,MATCH($B34,BASIS_Zeilen,0),MATCH(R$10,BASIS_Spalten,0))-INDEX(R_2_Daten,MATCH(R_3!$B34,R_2_Zeilen,0),MATCH(R_3!R$10,R_2_Spalten,0)),"")</f>
        <v>390</v>
      </c>
      <c r="S34" s="1">
        <f ca="1">IF(ISERROR(MATCH(S$10,$B$11:$B34,0)),INDEX(BASIS_Daten,MATCH($B34,BASIS_Zeilen,0),MATCH(S$10,BASIS_Spalten,0))-INDEX(R_2_Daten,MATCH(R_3!$B34,R_2_Zeilen,0),MATCH(R_3!S$10,R_2_Spalten,0)),"")</f>
        <v>343</v>
      </c>
      <c r="T34" s="1" t="str">
        <f ca="1">IF(ISERROR(MATCH(T$10,$B$11:$B34,0)),INDEX(BASIS_Daten,MATCH($B34,BASIS_Zeilen,0),MATCH(T$10,BASIS_Spalten,0))-INDEX(R_2_Daten,MATCH(R_3!$B34,R_2_Zeilen,0),MATCH(R_3!T$10,R_2_Spalten,0)),"")</f>
        <v/>
      </c>
      <c r="U34" s="1" t="str">
        <f ca="1">IF(ISERROR(MATCH(U$10,$B$11:$B34,0)),INDEX(BASIS_Daten,MATCH($B34,BASIS_Zeilen,0),MATCH(U$10,BASIS_Spalten,0))-INDEX(R_2_Daten,MATCH(R_3!$B34,R_2_Zeilen,0),MATCH(R_3!U$10,R_2_Spalten,0)),"")</f>
        <v/>
      </c>
      <c r="V34" s="1">
        <f ca="1">IF(ISERROR(MATCH(V$10,$B$11:$B34,0)),INDEX(BASIS_Daten,MATCH($B34,BASIS_Zeilen,0),MATCH(V$10,BASIS_Spalten,0))-INDEX(R_2_Daten,MATCH(R_3!$B34,R_2_Zeilen,0),MATCH(R_3!V$10,R_2_Spalten,0)),"")</f>
        <v>471</v>
      </c>
      <c r="W34" s="1" t="str">
        <f ca="1">IF(ISERROR(MATCH(W$10,$B$11:$B34,0)),INDEX(BASIS_Daten,MATCH($B34,BASIS_Zeilen,0),MATCH(W$10,BASIS_Spalten,0))-INDEX(R_2_Daten,MATCH(R_3!$B34,R_2_Zeilen,0),MATCH(R_3!W$10,R_2_Spalten,0)),"")</f>
        <v/>
      </c>
      <c r="X34" s="1" t="str">
        <f ca="1">IF(ISERROR(MATCH(X$10,$B$11:$B34,0)),INDEX(BASIS_Daten,MATCH($B34,BASIS_Zeilen,0),MATCH(X$10,BASIS_Spalten,0))-INDEX(R_2_Daten,MATCH(R_3!$B34,R_2_Zeilen,0),MATCH(R_3!X$10,R_2_Spalten,0)),"")</f>
        <v/>
      </c>
      <c r="Y34" s="1" t="str">
        <f ca="1">IF(ISERROR(MATCH(Y$10,$B$11:$B34,0)),INDEX(BASIS_Daten,MATCH($B34,BASIS_Zeilen,0),MATCH(Y$10,BASIS_Spalten,0))-INDEX(R_2_Daten,MATCH(R_3!$B34,R_2_Zeilen,0),MATCH(R_3!Y$10,R_2_Spalten,0)),"")</f>
        <v/>
      </c>
      <c r="Z34" s="1" t="str">
        <f ca="1">IF(ISERROR(MATCH(Z$10,$B$11:$B34,0)),INDEX(BASIS_Daten,MATCH($B34,BASIS_Zeilen,0),MATCH(Z$10,BASIS_Spalten,0))-INDEX(R_2_Daten,MATCH(R_3!$B34,R_2_Zeilen,0),MATCH(R_3!Z$10,R_2_Spalten,0)),"")</f>
        <v/>
      </c>
      <c r="AA34" s="1" t="str">
        <f ca="1">IF(ISERROR(MATCH(AA$10,$B$11:$B34,0)),INDEX(BASIS_Daten,MATCH($B34,BASIS_Zeilen,0),MATCH(AA$10,BASIS_Spalten,0))-INDEX(R_2_Daten,MATCH(R_3!$B34,R_2_Zeilen,0),MATCH(R_3!AA$10,R_2_Spalten,0)),"")</f>
        <v/>
      </c>
      <c r="AB34" s="1" t="str">
        <f ca="1">IF(ISERROR(MATCH(AB$10,$B$11:$B34,0)),INDEX(BASIS_Daten,MATCH($B34,BASIS_Zeilen,0),MATCH(AB$10,BASIS_Spalten,0))-INDEX(R_2_Daten,MATCH(R_3!$B34,R_2_Zeilen,0),MATCH(R_3!AB$10,R_2_Spalten,0)),"")</f>
        <v/>
      </c>
      <c r="AC34" s="1" t="str">
        <f ca="1">IF(ISERROR(MATCH(AC$10,$B$11:$B34,0)),INDEX(BASIS_Daten,MATCH($B34,BASIS_Zeilen,0),MATCH(AC$10,BASIS_Spalten,0))-INDEX(R_2_Daten,MATCH(R_3!$B34,R_2_Zeilen,0),MATCH(R_3!AC$10,R_2_Spalten,0)),"")</f>
        <v/>
      </c>
      <c r="AD34" s="1">
        <f ca="1">IF(ISERROR(MATCH(AD$10,$B$11:$B34,0)),INDEX(BASIS_Daten,MATCH($B34,BASIS_Zeilen,0),MATCH(AD$10,BASIS_Spalten,0))-INDEX(R_2_Daten,MATCH(R_3!$B34,R_2_Zeilen,0),MATCH(R_3!AD$10,R_2_Spalten,0)),"")</f>
        <v>146</v>
      </c>
      <c r="AE34" s="1">
        <f ca="1">IF(ISERROR(MATCH(AE$10,$B$11:$B34,0)),INDEX(BASIS_Daten,MATCH($B34,BASIS_Zeilen,0),MATCH(AE$10,BASIS_Spalten,0))-INDEX(R_2_Daten,MATCH(R_3!$B34,R_2_Zeilen,0),MATCH(R_3!AE$10,R_2_Spalten,0)),"")</f>
        <v>612</v>
      </c>
      <c r="AF34" s="1" t="str">
        <f ca="1">IF(ISERROR(MATCH(AF$10,$B$11:$B34,0)),INDEX(BASIS_Daten,MATCH($B34,BASIS_Zeilen,0),MATCH(AF$10,BASIS_Spalten,0))-INDEX(R_2_Daten,MATCH(R_3!$B34,R_2_Zeilen,0),MATCH(R_3!AF$10,R_2_Spalten,0)),"")</f>
        <v/>
      </c>
      <c r="AG34" s="1">
        <f ca="1">IF(ISERROR(MATCH(AG$10,$B$11:$B34,0)),INDEX(BASIS_Daten,MATCH($B34,BASIS_Zeilen,0),MATCH(AG$10,BASIS_Spalten,0))-INDEX(R_2_Daten,MATCH(R_3!$B34,R_2_Zeilen,0),MATCH(R_3!AG$10,R_2_Spalten,0)),"")</f>
        <v>196</v>
      </c>
      <c r="AH34" s="1" t="str">
        <f ca="1">IF(ISERROR(MATCH(AH$10,$B$11:$B34,0)),INDEX(BASIS_Daten,MATCH($B34,BASIS_Zeilen,0),MATCH(AH$10,BASIS_Spalten,0))-INDEX(R_2_Daten,MATCH(R_3!$B34,R_2_Zeilen,0),MATCH(R_3!AH$10,R_2_Spalten,0)),"")</f>
        <v/>
      </c>
      <c r="AI34" s="1" t="str">
        <f ca="1">IF(ISERROR(MATCH(AI$10,$B$11:$B34,0)),INDEX(BASIS_Daten,MATCH($B34,BASIS_Zeilen,0),MATCH(AI$10,BASIS_Spalten,0))-INDEX(R_2_Daten,MATCH(R_3!$B34,R_2_Zeilen,0),MATCH(R_3!AI$10,R_2_Spalten,0)),"")</f>
        <v/>
      </c>
      <c r="AJ34" s="1">
        <f ca="1">IF(ISERROR(MATCH(AJ$10,$B$11:$B34,0)),INDEX(BASIS_Daten,MATCH($B34,BASIS_Zeilen,0),MATCH(AJ$10,BASIS_Spalten,0))-INDEX(R_2_Daten,MATCH(R_3!$B34,R_2_Zeilen,0),MATCH(R_3!AJ$10,R_2_Spalten,0)),"")</f>
        <v>539</v>
      </c>
    </row>
    <row r="35" spans="1:36">
      <c r="A35" s="4">
        <f t="shared" si="1"/>
        <v>25</v>
      </c>
      <c r="B35" s="1" t="str">
        <f ca="1">INDEX(R_3_Spalten,1,MATCH($C34,INDIRECT(ADDRESS(ROW(34:34),4)&amp;":"&amp;ADDRESS(ROW(34:34),COUNTA(Rüstzeitmatrix_ok_Spalten)+3)),0))</f>
        <v>Produkt 9</v>
      </c>
      <c r="C35" s="21">
        <f t="shared" ca="1" si="2"/>
        <v>27</v>
      </c>
      <c r="D35" s="1" t="str">
        <f ca="1">IF(ISERROR(MATCH(D$10,$B$11:$B35,0)),INDEX(BASIS_Daten,MATCH($B35,BASIS_Zeilen,0),MATCH(D$10,BASIS_Spalten,0))-INDEX(R_2_Daten,MATCH(R_3!$B35,R_2_Zeilen,0),MATCH(R_3!D$10,R_2_Spalten,0)),"")</f>
        <v/>
      </c>
      <c r="E35" s="1" t="str">
        <f ca="1">IF(ISERROR(MATCH(E$10,$B$11:$B35,0)),INDEX(BASIS_Daten,MATCH($B35,BASIS_Zeilen,0),MATCH(E$10,BASIS_Spalten,0))-INDEX(R_2_Daten,MATCH(R_3!$B35,R_2_Zeilen,0),MATCH(R_3!E$10,R_2_Spalten,0)),"")</f>
        <v/>
      </c>
      <c r="F35" s="1" t="str">
        <f ca="1">IF(ISERROR(MATCH(F$10,$B$11:$B35,0)),INDEX(BASIS_Daten,MATCH($B35,BASIS_Zeilen,0),MATCH(F$10,BASIS_Spalten,0))-INDEX(R_2_Daten,MATCH(R_3!$B35,R_2_Zeilen,0),MATCH(R_3!F$10,R_2_Spalten,0)),"")</f>
        <v/>
      </c>
      <c r="G35" s="1" t="str">
        <f ca="1">IF(ISERROR(MATCH(G$10,$B$11:$B35,0)),INDEX(BASIS_Daten,MATCH($B35,BASIS_Zeilen,0),MATCH(G$10,BASIS_Spalten,0))-INDEX(R_2_Daten,MATCH(R_3!$B35,R_2_Zeilen,0),MATCH(R_3!G$10,R_2_Spalten,0)),"")</f>
        <v/>
      </c>
      <c r="H35" s="1">
        <f ca="1">IF(ISERROR(MATCH(H$10,$B$11:$B35,0)),INDEX(BASIS_Daten,MATCH($B35,BASIS_Zeilen,0),MATCH(H$10,BASIS_Spalten,0))-INDEX(R_2_Daten,MATCH(R_3!$B35,R_2_Zeilen,0),MATCH(R_3!H$10,R_2_Spalten,0)),"")</f>
        <v>139</v>
      </c>
      <c r="I35" s="1" t="str">
        <f ca="1">IF(ISERROR(MATCH(I$10,$B$11:$B35,0)),INDEX(BASIS_Daten,MATCH($B35,BASIS_Zeilen,0),MATCH(I$10,BASIS_Spalten,0))-INDEX(R_2_Daten,MATCH(R_3!$B35,R_2_Zeilen,0),MATCH(R_3!I$10,R_2_Spalten,0)),"")</f>
        <v/>
      </c>
      <c r="J35" s="1" t="str">
        <f ca="1">IF(ISERROR(MATCH(J$10,$B$11:$B35,0)),INDEX(BASIS_Daten,MATCH($B35,BASIS_Zeilen,0),MATCH(J$10,BASIS_Spalten,0))-INDEX(R_2_Daten,MATCH(R_3!$B35,R_2_Zeilen,0),MATCH(R_3!J$10,R_2_Spalten,0)),"")</f>
        <v/>
      </c>
      <c r="K35" s="1" t="str">
        <f ca="1">IF(ISERROR(MATCH(K$10,$B$11:$B35,0)),INDEX(BASIS_Daten,MATCH($B35,BASIS_Zeilen,0),MATCH(K$10,BASIS_Spalten,0))-INDEX(R_2_Daten,MATCH(R_3!$B35,R_2_Zeilen,0),MATCH(R_3!K$10,R_2_Spalten,0)),"")</f>
        <v/>
      </c>
      <c r="L35" s="1" t="str">
        <f ca="1">IF(ISERROR(MATCH(L$10,$B$11:$B35,0)),INDEX(BASIS_Daten,MATCH($B35,BASIS_Zeilen,0),MATCH(L$10,BASIS_Spalten,0))-INDEX(R_2_Daten,MATCH(R_3!$B35,R_2_Zeilen,0),MATCH(R_3!L$10,R_2_Spalten,0)),"")</f>
        <v/>
      </c>
      <c r="M35" s="1" t="str">
        <f ca="1">IF(ISERROR(MATCH(M$10,$B$11:$B35,0)),INDEX(BASIS_Daten,MATCH($B35,BASIS_Zeilen,0),MATCH(M$10,BASIS_Spalten,0))-INDEX(R_2_Daten,MATCH(R_3!$B35,R_2_Zeilen,0),MATCH(R_3!M$10,R_2_Spalten,0)),"")</f>
        <v/>
      </c>
      <c r="N35" s="1" t="str">
        <f ca="1">IF(ISERROR(MATCH(N$10,$B$11:$B35,0)),INDEX(BASIS_Daten,MATCH($B35,BASIS_Zeilen,0),MATCH(N$10,BASIS_Spalten,0))-INDEX(R_2_Daten,MATCH(R_3!$B35,R_2_Zeilen,0),MATCH(R_3!N$10,R_2_Spalten,0)),"")</f>
        <v/>
      </c>
      <c r="O35" s="1" t="str">
        <f ca="1">IF(ISERROR(MATCH(O$10,$B$11:$B35,0)),INDEX(BASIS_Daten,MATCH($B35,BASIS_Zeilen,0),MATCH(O$10,BASIS_Spalten,0))-INDEX(R_2_Daten,MATCH(R_3!$B35,R_2_Zeilen,0),MATCH(R_3!O$10,R_2_Spalten,0)),"")</f>
        <v/>
      </c>
      <c r="P35" s="1" t="str">
        <f ca="1">IF(ISERROR(MATCH(P$10,$B$11:$B35,0)),INDEX(BASIS_Daten,MATCH($B35,BASIS_Zeilen,0),MATCH(P$10,BASIS_Spalten,0))-INDEX(R_2_Daten,MATCH(R_3!$B35,R_2_Zeilen,0),MATCH(R_3!P$10,R_2_Spalten,0)),"")</f>
        <v/>
      </c>
      <c r="Q35" s="1" t="str">
        <f ca="1">IF(ISERROR(MATCH(Q$10,$B$11:$B35,0)),INDEX(BASIS_Daten,MATCH($B35,BASIS_Zeilen,0),MATCH(Q$10,BASIS_Spalten,0))-INDEX(R_2_Daten,MATCH(R_3!$B35,R_2_Zeilen,0),MATCH(R_3!Q$10,R_2_Spalten,0)),"")</f>
        <v/>
      </c>
      <c r="R35" s="1">
        <f ca="1">IF(ISERROR(MATCH(R$10,$B$11:$B35,0)),INDEX(BASIS_Daten,MATCH($B35,BASIS_Zeilen,0),MATCH(R$10,BASIS_Spalten,0))-INDEX(R_2_Daten,MATCH(R_3!$B35,R_2_Zeilen,0),MATCH(R_3!R$10,R_2_Spalten,0)),"")</f>
        <v>265</v>
      </c>
      <c r="S35" s="1">
        <f ca="1">IF(ISERROR(MATCH(S$10,$B$11:$B35,0)),INDEX(BASIS_Daten,MATCH($B35,BASIS_Zeilen,0),MATCH(S$10,BASIS_Spalten,0))-INDEX(R_2_Daten,MATCH(R_3!$B35,R_2_Zeilen,0),MATCH(R_3!S$10,R_2_Spalten,0)),"")</f>
        <v>247</v>
      </c>
      <c r="T35" s="1" t="str">
        <f ca="1">IF(ISERROR(MATCH(T$10,$B$11:$B35,0)),INDEX(BASIS_Daten,MATCH($B35,BASIS_Zeilen,0),MATCH(T$10,BASIS_Spalten,0))-INDEX(R_2_Daten,MATCH(R_3!$B35,R_2_Zeilen,0),MATCH(R_3!T$10,R_2_Spalten,0)),"")</f>
        <v/>
      </c>
      <c r="U35" s="1" t="str">
        <f ca="1">IF(ISERROR(MATCH(U$10,$B$11:$B35,0)),INDEX(BASIS_Daten,MATCH($B35,BASIS_Zeilen,0),MATCH(U$10,BASIS_Spalten,0))-INDEX(R_2_Daten,MATCH(R_3!$B35,R_2_Zeilen,0),MATCH(R_3!U$10,R_2_Spalten,0)),"")</f>
        <v/>
      </c>
      <c r="V35" s="1">
        <f ca="1">IF(ISERROR(MATCH(V$10,$B$11:$B35,0)),INDEX(BASIS_Daten,MATCH($B35,BASIS_Zeilen,0),MATCH(V$10,BASIS_Spalten,0))-INDEX(R_2_Daten,MATCH(R_3!$B35,R_2_Zeilen,0),MATCH(R_3!V$10,R_2_Spalten,0)),"")</f>
        <v>369</v>
      </c>
      <c r="W35" s="1" t="str">
        <f ca="1">IF(ISERROR(MATCH(W$10,$B$11:$B35,0)),INDEX(BASIS_Daten,MATCH($B35,BASIS_Zeilen,0),MATCH(W$10,BASIS_Spalten,0))-INDEX(R_2_Daten,MATCH(R_3!$B35,R_2_Zeilen,0),MATCH(R_3!W$10,R_2_Spalten,0)),"")</f>
        <v/>
      </c>
      <c r="X35" s="1" t="str">
        <f ca="1">IF(ISERROR(MATCH(X$10,$B$11:$B35,0)),INDEX(BASIS_Daten,MATCH($B35,BASIS_Zeilen,0),MATCH(X$10,BASIS_Spalten,0))-INDEX(R_2_Daten,MATCH(R_3!$B35,R_2_Zeilen,0),MATCH(R_3!X$10,R_2_Spalten,0)),"")</f>
        <v/>
      </c>
      <c r="Y35" s="1" t="str">
        <f ca="1">IF(ISERROR(MATCH(Y$10,$B$11:$B35,0)),INDEX(BASIS_Daten,MATCH($B35,BASIS_Zeilen,0),MATCH(Y$10,BASIS_Spalten,0))-INDEX(R_2_Daten,MATCH(R_3!$B35,R_2_Zeilen,0),MATCH(R_3!Y$10,R_2_Spalten,0)),"")</f>
        <v/>
      </c>
      <c r="Z35" s="1" t="str">
        <f ca="1">IF(ISERROR(MATCH(Z$10,$B$11:$B35,0)),INDEX(BASIS_Daten,MATCH($B35,BASIS_Zeilen,0),MATCH(Z$10,BASIS_Spalten,0))-INDEX(R_2_Daten,MATCH(R_3!$B35,R_2_Zeilen,0),MATCH(R_3!Z$10,R_2_Spalten,0)),"")</f>
        <v/>
      </c>
      <c r="AA35" s="1" t="str">
        <f ca="1">IF(ISERROR(MATCH(AA$10,$B$11:$B35,0)),INDEX(BASIS_Daten,MATCH($B35,BASIS_Zeilen,0),MATCH(AA$10,BASIS_Spalten,0))-INDEX(R_2_Daten,MATCH(R_3!$B35,R_2_Zeilen,0),MATCH(R_3!AA$10,R_2_Spalten,0)),"")</f>
        <v/>
      </c>
      <c r="AB35" s="1" t="str">
        <f ca="1">IF(ISERROR(MATCH(AB$10,$B$11:$B35,0)),INDEX(BASIS_Daten,MATCH($B35,BASIS_Zeilen,0),MATCH(AB$10,BASIS_Spalten,0))-INDEX(R_2_Daten,MATCH(R_3!$B35,R_2_Zeilen,0),MATCH(R_3!AB$10,R_2_Spalten,0)),"")</f>
        <v/>
      </c>
      <c r="AC35" s="1" t="str">
        <f ca="1">IF(ISERROR(MATCH(AC$10,$B$11:$B35,0)),INDEX(BASIS_Daten,MATCH($B35,BASIS_Zeilen,0),MATCH(AC$10,BASIS_Spalten,0))-INDEX(R_2_Daten,MATCH(R_3!$B35,R_2_Zeilen,0),MATCH(R_3!AC$10,R_2_Spalten,0)),"")</f>
        <v/>
      </c>
      <c r="AD35" s="1">
        <f ca="1">IF(ISERROR(MATCH(AD$10,$B$11:$B35,0)),INDEX(BASIS_Daten,MATCH($B35,BASIS_Zeilen,0),MATCH(AD$10,BASIS_Spalten,0))-INDEX(R_2_Daten,MATCH(R_3!$B35,R_2_Zeilen,0),MATCH(R_3!AD$10,R_2_Spalten,0)),"")</f>
        <v>27</v>
      </c>
      <c r="AE35" s="1">
        <f ca="1">IF(ISERROR(MATCH(AE$10,$B$11:$B35,0)),INDEX(BASIS_Daten,MATCH($B35,BASIS_Zeilen,0),MATCH(AE$10,BASIS_Spalten,0))-INDEX(R_2_Daten,MATCH(R_3!$B35,R_2_Zeilen,0),MATCH(R_3!AE$10,R_2_Spalten,0)),"")</f>
        <v>496</v>
      </c>
      <c r="AF35" s="1" t="str">
        <f ca="1">IF(ISERROR(MATCH(AF$10,$B$11:$B35,0)),INDEX(BASIS_Daten,MATCH($B35,BASIS_Zeilen,0),MATCH(AF$10,BASIS_Spalten,0))-INDEX(R_2_Daten,MATCH(R_3!$B35,R_2_Zeilen,0),MATCH(R_3!AF$10,R_2_Spalten,0)),"")</f>
        <v/>
      </c>
      <c r="AG35" s="1">
        <f ca="1">IF(ISERROR(MATCH(AG$10,$B$11:$B35,0)),INDEX(BASIS_Daten,MATCH($B35,BASIS_Zeilen,0),MATCH(AG$10,BASIS_Spalten,0))-INDEX(R_2_Daten,MATCH(R_3!$B35,R_2_Zeilen,0),MATCH(R_3!AG$10,R_2_Spalten,0)),"")</f>
        <v>75</v>
      </c>
      <c r="AH35" s="1" t="str">
        <f ca="1">IF(ISERROR(MATCH(AH$10,$B$11:$B35,0)),INDEX(BASIS_Daten,MATCH($B35,BASIS_Zeilen,0),MATCH(AH$10,BASIS_Spalten,0))-INDEX(R_2_Daten,MATCH(R_3!$B35,R_2_Zeilen,0),MATCH(R_3!AH$10,R_2_Spalten,0)),"")</f>
        <v/>
      </c>
      <c r="AI35" s="1" t="str">
        <f ca="1">IF(ISERROR(MATCH(AI$10,$B$11:$B35,0)),INDEX(BASIS_Daten,MATCH($B35,BASIS_Zeilen,0),MATCH(AI$10,BASIS_Spalten,0))-INDEX(R_2_Daten,MATCH(R_3!$B35,R_2_Zeilen,0),MATCH(R_3!AI$10,R_2_Spalten,0)),"")</f>
        <v/>
      </c>
      <c r="AJ35" s="1">
        <f ca="1">IF(ISERROR(MATCH(AJ$10,$B$11:$B35,0)),INDEX(BASIS_Daten,MATCH($B35,BASIS_Zeilen,0),MATCH(AJ$10,BASIS_Spalten,0))-INDEX(R_2_Daten,MATCH(R_3!$B35,R_2_Zeilen,0),MATCH(R_3!AJ$10,R_2_Spalten,0)),"")</f>
        <v>422</v>
      </c>
    </row>
    <row r="36" spans="1:36">
      <c r="A36" s="4">
        <f t="shared" si="1"/>
        <v>26</v>
      </c>
      <c r="B36" s="1" t="str">
        <f ca="1">INDEX(R_3_Spalten,1,MATCH($C35,INDIRECT(ADDRESS(ROW(35:35),4)&amp;":"&amp;ADDRESS(ROW(35:35),COUNTA(Rüstzeitmatrix_ok_Spalten)+3)),0))</f>
        <v>Produkt 27</v>
      </c>
      <c r="C36" s="21">
        <f t="shared" ca="1" si="2"/>
        <v>0</v>
      </c>
      <c r="D36" s="1" t="str">
        <f ca="1">IF(ISERROR(MATCH(D$10,$B$11:$B36,0)),INDEX(BASIS_Daten,MATCH($B36,BASIS_Zeilen,0),MATCH(D$10,BASIS_Spalten,0))-INDEX(R_2_Daten,MATCH(R_3!$B36,R_2_Zeilen,0),MATCH(R_3!D$10,R_2_Spalten,0)),"")</f>
        <v/>
      </c>
      <c r="E36" s="1" t="str">
        <f ca="1">IF(ISERROR(MATCH(E$10,$B$11:$B36,0)),INDEX(BASIS_Daten,MATCH($B36,BASIS_Zeilen,0),MATCH(E$10,BASIS_Spalten,0))-INDEX(R_2_Daten,MATCH(R_3!$B36,R_2_Zeilen,0),MATCH(R_3!E$10,R_2_Spalten,0)),"")</f>
        <v/>
      </c>
      <c r="F36" s="1" t="str">
        <f ca="1">IF(ISERROR(MATCH(F$10,$B$11:$B36,0)),INDEX(BASIS_Daten,MATCH($B36,BASIS_Zeilen,0),MATCH(F$10,BASIS_Spalten,0))-INDEX(R_2_Daten,MATCH(R_3!$B36,R_2_Zeilen,0),MATCH(R_3!F$10,R_2_Spalten,0)),"")</f>
        <v/>
      </c>
      <c r="G36" s="1" t="str">
        <f ca="1">IF(ISERROR(MATCH(G$10,$B$11:$B36,0)),INDEX(BASIS_Daten,MATCH($B36,BASIS_Zeilen,0),MATCH(G$10,BASIS_Spalten,0))-INDEX(R_2_Daten,MATCH(R_3!$B36,R_2_Zeilen,0),MATCH(R_3!G$10,R_2_Spalten,0)),"")</f>
        <v/>
      </c>
      <c r="H36" s="1">
        <f ca="1">IF(ISERROR(MATCH(H$10,$B$11:$B36,0)),INDEX(BASIS_Daten,MATCH($B36,BASIS_Zeilen,0),MATCH(H$10,BASIS_Spalten,0))-INDEX(R_2_Daten,MATCH(R_3!$B36,R_2_Zeilen,0),MATCH(R_3!H$10,R_2_Spalten,0)),"")</f>
        <v>60</v>
      </c>
      <c r="I36" s="1" t="str">
        <f ca="1">IF(ISERROR(MATCH(I$10,$B$11:$B36,0)),INDEX(BASIS_Daten,MATCH($B36,BASIS_Zeilen,0),MATCH(I$10,BASIS_Spalten,0))-INDEX(R_2_Daten,MATCH(R_3!$B36,R_2_Zeilen,0),MATCH(R_3!I$10,R_2_Spalten,0)),"")</f>
        <v/>
      </c>
      <c r="J36" s="1" t="str">
        <f ca="1">IF(ISERROR(MATCH(J$10,$B$11:$B36,0)),INDEX(BASIS_Daten,MATCH($B36,BASIS_Zeilen,0),MATCH(J$10,BASIS_Spalten,0))-INDEX(R_2_Daten,MATCH(R_3!$B36,R_2_Zeilen,0),MATCH(R_3!J$10,R_2_Spalten,0)),"")</f>
        <v/>
      </c>
      <c r="K36" s="1" t="str">
        <f ca="1">IF(ISERROR(MATCH(K$10,$B$11:$B36,0)),INDEX(BASIS_Daten,MATCH($B36,BASIS_Zeilen,0),MATCH(K$10,BASIS_Spalten,0))-INDEX(R_2_Daten,MATCH(R_3!$B36,R_2_Zeilen,0),MATCH(R_3!K$10,R_2_Spalten,0)),"")</f>
        <v/>
      </c>
      <c r="L36" s="1" t="str">
        <f ca="1">IF(ISERROR(MATCH(L$10,$B$11:$B36,0)),INDEX(BASIS_Daten,MATCH($B36,BASIS_Zeilen,0),MATCH(L$10,BASIS_Spalten,0))-INDEX(R_2_Daten,MATCH(R_3!$B36,R_2_Zeilen,0),MATCH(R_3!L$10,R_2_Spalten,0)),"")</f>
        <v/>
      </c>
      <c r="M36" s="1" t="str">
        <f ca="1">IF(ISERROR(MATCH(M$10,$B$11:$B36,0)),INDEX(BASIS_Daten,MATCH($B36,BASIS_Zeilen,0),MATCH(M$10,BASIS_Spalten,0))-INDEX(R_2_Daten,MATCH(R_3!$B36,R_2_Zeilen,0),MATCH(R_3!M$10,R_2_Spalten,0)),"")</f>
        <v/>
      </c>
      <c r="N36" s="1" t="str">
        <f ca="1">IF(ISERROR(MATCH(N$10,$B$11:$B36,0)),INDEX(BASIS_Daten,MATCH($B36,BASIS_Zeilen,0),MATCH(N$10,BASIS_Spalten,0))-INDEX(R_2_Daten,MATCH(R_3!$B36,R_2_Zeilen,0),MATCH(R_3!N$10,R_2_Spalten,0)),"")</f>
        <v/>
      </c>
      <c r="O36" s="1" t="str">
        <f ca="1">IF(ISERROR(MATCH(O$10,$B$11:$B36,0)),INDEX(BASIS_Daten,MATCH($B36,BASIS_Zeilen,0),MATCH(O$10,BASIS_Spalten,0))-INDEX(R_2_Daten,MATCH(R_3!$B36,R_2_Zeilen,0),MATCH(R_3!O$10,R_2_Spalten,0)),"")</f>
        <v/>
      </c>
      <c r="P36" s="1" t="str">
        <f ca="1">IF(ISERROR(MATCH(P$10,$B$11:$B36,0)),INDEX(BASIS_Daten,MATCH($B36,BASIS_Zeilen,0),MATCH(P$10,BASIS_Spalten,0))-INDEX(R_2_Daten,MATCH(R_3!$B36,R_2_Zeilen,0),MATCH(R_3!P$10,R_2_Spalten,0)),"")</f>
        <v/>
      </c>
      <c r="Q36" s="1" t="str">
        <f ca="1">IF(ISERROR(MATCH(Q$10,$B$11:$B36,0)),INDEX(BASIS_Daten,MATCH($B36,BASIS_Zeilen,0),MATCH(Q$10,BASIS_Spalten,0))-INDEX(R_2_Daten,MATCH(R_3!$B36,R_2_Zeilen,0),MATCH(R_3!Q$10,R_2_Spalten,0)),"")</f>
        <v/>
      </c>
      <c r="R36" s="1">
        <f ca="1">IF(ISERROR(MATCH(R$10,$B$11:$B36,0)),INDEX(BASIS_Daten,MATCH($B36,BASIS_Zeilen,0),MATCH(R$10,BASIS_Spalten,0))-INDEX(R_2_Daten,MATCH(R_3!$B36,R_2_Zeilen,0),MATCH(R_3!R$10,R_2_Spalten,0)),"")</f>
        <v>175</v>
      </c>
      <c r="S36" s="1">
        <f ca="1">IF(ISERROR(MATCH(S$10,$B$11:$B36,0)),INDEX(BASIS_Daten,MATCH($B36,BASIS_Zeilen,0),MATCH(S$10,BASIS_Spalten,0))-INDEX(R_2_Daten,MATCH(R_3!$B36,R_2_Zeilen,0),MATCH(R_3!S$10,R_2_Spalten,0)),"")</f>
        <v>179</v>
      </c>
      <c r="T36" s="1" t="str">
        <f ca="1">IF(ISERROR(MATCH(T$10,$B$11:$B36,0)),INDEX(BASIS_Daten,MATCH($B36,BASIS_Zeilen,0),MATCH(T$10,BASIS_Spalten,0))-INDEX(R_2_Daten,MATCH(R_3!$B36,R_2_Zeilen,0),MATCH(R_3!T$10,R_2_Spalten,0)),"")</f>
        <v/>
      </c>
      <c r="U36" s="1" t="str">
        <f ca="1">IF(ISERROR(MATCH(U$10,$B$11:$B36,0)),INDEX(BASIS_Daten,MATCH($B36,BASIS_Zeilen,0),MATCH(U$10,BASIS_Spalten,0))-INDEX(R_2_Daten,MATCH(R_3!$B36,R_2_Zeilen,0),MATCH(R_3!U$10,R_2_Spalten,0)),"")</f>
        <v/>
      </c>
      <c r="V36" s="1">
        <f ca="1">IF(ISERROR(MATCH(V$10,$B$11:$B36,0)),INDEX(BASIS_Daten,MATCH($B36,BASIS_Zeilen,0),MATCH(V$10,BASIS_Spalten,0))-INDEX(R_2_Daten,MATCH(R_3!$B36,R_2_Zeilen,0),MATCH(R_3!V$10,R_2_Spalten,0)),"")</f>
        <v>263</v>
      </c>
      <c r="W36" s="1" t="str">
        <f ca="1">IF(ISERROR(MATCH(W$10,$B$11:$B36,0)),INDEX(BASIS_Daten,MATCH($B36,BASIS_Zeilen,0),MATCH(W$10,BASIS_Spalten,0))-INDEX(R_2_Daten,MATCH(R_3!$B36,R_2_Zeilen,0),MATCH(R_3!W$10,R_2_Spalten,0)),"")</f>
        <v/>
      </c>
      <c r="X36" s="1" t="str">
        <f ca="1">IF(ISERROR(MATCH(X$10,$B$11:$B36,0)),INDEX(BASIS_Daten,MATCH($B36,BASIS_Zeilen,0),MATCH(X$10,BASIS_Spalten,0))-INDEX(R_2_Daten,MATCH(R_3!$B36,R_2_Zeilen,0),MATCH(R_3!X$10,R_2_Spalten,0)),"")</f>
        <v/>
      </c>
      <c r="Y36" s="1" t="str">
        <f ca="1">IF(ISERROR(MATCH(Y$10,$B$11:$B36,0)),INDEX(BASIS_Daten,MATCH($B36,BASIS_Zeilen,0),MATCH(Y$10,BASIS_Spalten,0))-INDEX(R_2_Daten,MATCH(R_3!$B36,R_2_Zeilen,0),MATCH(R_3!Y$10,R_2_Spalten,0)),"")</f>
        <v/>
      </c>
      <c r="Z36" s="1" t="str">
        <f ca="1">IF(ISERROR(MATCH(Z$10,$B$11:$B36,0)),INDEX(BASIS_Daten,MATCH($B36,BASIS_Zeilen,0),MATCH(Z$10,BASIS_Spalten,0))-INDEX(R_2_Daten,MATCH(R_3!$B36,R_2_Zeilen,0),MATCH(R_3!Z$10,R_2_Spalten,0)),"")</f>
        <v/>
      </c>
      <c r="AA36" s="1" t="str">
        <f ca="1">IF(ISERROR(MATCH(AA$10,$B$11:$B36,0)),INDEX(BASIS_Daten,MATCH($B36,BASIS_Zeilen,0),MATCH(AA$10,BASIS_Spalten,0))-INDEX(R_2_Daten,MATCH(R_3!$B36,R_2_Zeilen,0),MATCH(R_3!AA$10,R_2_Spalten,0)),"")</f>
        <v/>
      </c>
      <c r="AB36" s="1" t="str">
        <f ca="1">IF(ISERROR(MATCH(AB$10,$B$11:$B36,0)),INDEX(BASIS_Daten,MATCH($B36,BASIS_Zeilen,0),MATCH(AB$10,BASIS_Spalten,0))-INDEX(R_2_Daten,MATCH(R_3!$B36,R_2_Zeilen,0),MATCH(R_3!AB$10,R_2_Spalten,0)),"")</f>
        <v/>
      </c>
      <c r="AC36" s="1" t="str">
        <f ca="1">IF(ISERROR(MATCH(AC$10,$B$11:$B36,0)),INDEX(BASIS_Daten,MATCH($B36,BASIS_Zeilen,0),MATCH(AC$10,BASIS_Spalten,0))-INDEX(R_2_Daten,MATCH(R_3!$B36,R_2_Zeilen,0),MATCH(R_3!AC$10,R_2_Spalten,0)),"")</f>
        <v/>
      </c>
      <c r="AD36" s="1" t="str">
        <f ca="1">IF(ISERROR(MATCH(AD$10,$B$11:$B36,0)),INDEX(BASIS_Daten,MATCH($B36,BASIS_Zeilen,0),MATCH(AD$10,BASIS_Spalten,0))-INDEX(R_2_Daten,MATCH(R_3!$B36,R_2_Zeilen,0),MATCH(R_3!AD$10,R_2_Spalten,0)),"")</f>
        <v/>
      </c>
      <c r="AE36" s="1">
        <f ca="1">IF(ISERROR(MATCH(AE$10,$B$11:$B36,0)),INDEX(BASIS_Daten,MATCH($B36,BASIS_Zeilen,0),MATCH(AE$10,BASIS_Spalten,0))-INDEX(R_2_Daten,MATCH(R_3!$B36,R_2_Zeilen,0),MATCH(R_3!AE$10,R_2_Spalten,0)),"")</f>
        <v>426</v>
      </c>
      <c r="AF36" s="1" t="str">
        <f ca="1">IF(ISERROR(MATCH(AF$10,$B$11:$B36,0)),INDEX(BASIS_Daten,MATCH($B36,BASIS_Zeilen,0),MATCH(AF$10,BASIS_Spalten,0))-INDEX(R_2_Daten,MATCH(R_3!$B36,R_2_Zeilen,0),MATCH(R_3!AF$10,R_2_Spalten,0)),"")</f>
        <v/>
      </c>
      <c r="AG36" s="1">
        <f ca="1">IF(ISERROR(MATCH(AG$10,$B$11:$B36,0)),INDEX(BASIS_Daten,MATCH($B36,BASIS_Zeilen,0),MATCH(AG$10,BASIS_Spalten,0))-INDEX(R_2_Daten,MATCH(R_3!$B36,R_2_Zeilen,0),MATCH(R_3!AG$10,R_2_Spalten,0)),"")</f>
        <v>0</v>
      </c>
      <c r="AH36" s="1" t="str">
        <f ca="1">IF(ISERROR(MATCH(AH$10,$B$11:$B36,0)),INDEX(BASIS_Daten,MATCH($B36,BASIS_Zeilen,0),MATCH(AH$10,BASIS_Spalten,0))-INDEX(R_2_Daten,MATCH(R_3!$B36,R_2_Zeilen,0),MATCH(R_3!AH$10,R_2_Spalten,0)),"")</f>
        <v/>
      </c>
      <c r="AI36" s="1" t="str">
        <f ca="1">IF(ISERROR(MATCH(AI$10,$B$11:$B36,0)),INDEX(BASIS_Daten,MATCH($B36,BASIS_Zeilen,0),MATCH(AI$10,BASIS_Spalten,0))-INDEX(R_2_Daten,MATCH(R_3!$B36,R_2_Zeilen,0),MATCH(R_3!AI$10,R_2_Spalten,0)),"")</f>
        <v/>
      </c>
      <c r="AJ36" s="1">
        <f ca="1">IF(ISERROR(MATCH(AJ$10,$B$11:$B36,0)),INDEX(BASIS_Daten,MATCH($B36,BASIS_Zeilen,0),MATCH(AJ$10,BASIS_Spalten,0))-INDEX(R_2_Daten,MATCH(R_3!$B36,R_2_Zeilen,0),MATCH(R_3!AJ$10,R_2_Spalten,0)),"")</f>
        <v>368</v>
      </c>
    </row>
    <row r="37" spans="1:36">
      <c r="A37" s="4">
        <f t="shared" si="1"/>
        <v>27</v>
      </c>
      <c r="B37" s="1" t="str">
        <f ca="1">INDEX(R_3_Spalten,1,MATCH($C36,INDIRECT(ADDRESS(ROW(36:36),4)&amp;":"&amp;ADDRESS(ROW(36:36),COUNTA(Rüstzeitmatrix_ok_Spalten)+3)),0))</f>
        <v>Produkt 30</v>
      </c>
      <c r="C37" s="21">
        <f t="shared" ca="1" si="2"/>
        <v>10</v>
      </c>
      <c r="D37" s="1" t="str">
        <f ca="1">IF(ISERROR(MATCH(D$10,$B$11:$B37,0)),INDEX(BASIS_Daten,MATCH($B37,BASIS_Zeilen,0),MATCH(D$10,BASIS_Spalten,0))-INDEX(R_2_Daten,MATCH(R_3!$B37,R_2_Zeilen,0),MATCH(R_3!D$10,R_2_Spalten,0)),"")</f>
        <v/>
      </c>
      <c r="E37" s="1" t="str">
        <f ca="1">IF(ISERROR(MATCH(E$10,$B$11:$B37,0)),INDEX(BASIS_Daten,MATCH($B37,BASIS_Zeilen,0),MATCH(E$10,BASIS_Spalten,0))-INDEX(R_2_Daten,MATCH(R_3!$B37,R_2_Zeilen,0),MATCH(R_3!E$10,R_2_Spalten,0)),"")</f>
        <v/>
      </c>
      <c r="F37" s="1" t="str">
        <f ca="1">IF(ISERROR(MATCH(F$10,$B$11:$B37,0)),INDEX(BASIS_Daten,MATCH($B37,BASIS_Zeilen,0),MATCH(F$10,BASIS_Spalten,0))-INDEX(R_2_Daten,MATCH(R_3!$B37,R_2_Zeilen,0),MATCH(R_3!F$10,R_2_Spalten,0)),"")</f>
        <v/>
      </c>
      <c r="G37" s="1" t="str">
        <f ca="1">IF(ISERROR(MATCH(G$10,$B$11:$B37,0)),INDEX(BASIS_Daten,MATCH($B37,BASIS_Zeilen,0),MATCH(G$10,BASIS_Spalten,0))-INDEX(R_2_Daten,MATCH(R_3!$B37,R_2_Zeilen,0),MATCH(R_3!G$10,R_2_Spalten,0)),"")</f>
        <v/>
      </c>
      <c r="H37" s="1">
        <f ca="1">IF(ISERROR(MATCH(H$10,$B$11:$B37,0)),INDEX(BASIS_Daten,MATCH($B37,BASIS_Zeilen,0),MATCH(H$10,BASIS_Spalten,0))-INDEX(R_2_Daten,MATCH(R_3!$B37,R_2_Zeilen,0),MATCH(R_3!H$10,R_2_Spalten,0)),"")</f>
        <v>10</v>
      </c>
      <c r="I37" s="1" t="str">
        <f ca="1">IF(ISERROR(MATCH(I$10,$B$11:$B37,0)),INDEX(BASIS_Daten,MATCH($B37,BASIS_Zeilen,0),MATCH(I$10,BASIS_Spalten,0))-INDEX(R_2_Daten,MATCH(R_3!$B37,R_2_Zeilen,0),MATCH(R_3!I$10,R_2_Spalten,0)),"")</f>
        <v/>
      </c>
      <c r="J37" s="1" t="str">
        <f ca="1">IF(ISERROR(MATCH(J$10,$B$11:$B37,0)),INDEX(BASIS_Daten,MATCH($B37,BASIS_Zeilen,0),MATCH(J$10,BASIS_Spalten,0))-INDEX(R_2_Daten,MATCH(R_3!$B37,R_2_Zeilen,0),MATCH(R_3!J$10,R_2_Spalten,0)),"")</f>
        <v/>
      </c>
      <c r="K37" s="1" t="str">
        <f ca="1">IF(ISERROR(MATCH(K$10,$B$11:$B37,0)),INDEX(BASIS_Daten,MATCH($B37,BASIS_Zeilen,0),MATCH(K$10,BASIS_Spalten,0))-INDEX(R_2_Daten,MATCH(R_3!$B37,R_2_Zeilen,0),MATCH(R_3!K$10,R_2_Spalten,0)),"")</f>
        <v/>
      </c>
      <c r="L37" s="1" t="str">
        <f ca="1">IF(ISERROR(MATCH(L$10,$B$11:$B37,0)),INDEX(BASIS_Daten,MATCH($B37,BASIS_Zeilen,0),MATCH(L$10,BASIS_Spalten,0))-INDEX(R_2_Daten,MATCH(R_3!$B37,R_2_Zeilen,0),MATCH(R_3!L$10,R_2_Spalten,0)),"")</f>
        <v/>
      </c>
      <c r="M37" s="1" t="str">
        <f ca="1">IF(ISERROR(MATCH(M$10,$B$11:$B37,0)),INDEX(BASIS_Daten,MATCH($B37,BASIS_Zeilen,0),MATCH(M$10,BASIS_Spalten,0))-INDEX(R_2_Daten,MATCH(R_3!$B37,R_2_Zeilen,0),MATCH(R_3!M$10,R_2_Spalten,0)),"")</f>
        <v/>
      </c>
      <c r="N37" s="1" t="str">
        <f ca="1">IF(ISERROR(MATCH(N$10,$B$11:$B37,0)),INDEX(BASIS_Daten,MATCH($B37,BASIS_Zeilen,0),MATCH(N$10,BASIS_Spalten,0))-INDEX(R_2_Daten,MATCH(R_3!$B37,R_2_Zeilen,0),MATCH(R_3!N$10,R_2_Spalten,0)),"")</f>
        <v/>
      </c>
      <c r="O37" s="1" t="str">
        <f ca="1">IF(ISERROR(MATCH(O$10,$B$11:$B37,0)),INDEX(BASIS_Daten,MATCH($B37,BASIS_Zeilen,0),MATCH(O$10,BASIS_Spalten,0))-INDEX(R_2_Daten,MATCH(R_3!$B37,R_2_Zeilen,0),MATCH(R_3!O$10,R_2_Spalten,0)),"")</f>
        <v/>
      </c>
      <c r="P37" s="1" t="str">
        <f ca="1">IF(ISERROR(MATCH(P$10,$B$11:$B37,0)),INDEX(BASIS_Daten,MATCH($B37,BASIS_Zeilen,0),MATCH(P$10,BASIS_Spalten,0))-INDEX(R_2_Daten,MATCH(R_3!$B37,R_2_Zeilen,0),MATCH(R_3!P$10,R_2_Spalten,0)),"")</f>
        <v/>
      </c>
      <c r="Q37" s="1" t="str">
        <f ca="1">IF(ISERROR(MATCH(Q$10,$B$11:$B37,0)),INDEX(BASIS_Daten,MATCH($B37,BASIS_Zeilen,0),MATCH(Q$10,BASIS_Spalten,0))-INDEX(R_2_Daten,MATCH(R_3!$B37,R_2_Zeilen,0),MATCH(R_3!Q$10,R_2_Spalten,0)),"")</f>
        <v/>
      </c>
      <c r="R37" s="1">
        <f ca="1">IF(ISERROR(MATCH(R$10,$B$11:$B37,0)),INDEX(BASIS_Daten,MATCH($B37,BASIS_Zeilen,0),MATCH(R$10,BASIS_Spalten,0))-INDEX(R_2_Daten,MATCH(R_3!$B37,R_2_Zeilen,0),MATCH(R_3!R$10,R_2_Spalten,0)),"")</f>
        <v>115</v>
      </c>
      <c r="S37" s="1">
        <f ca="1">IF(ISERROR(MATCH(S$10,$B$11:$B37,0)),INDEX(BASIS_Daten,MATCH($B37,BASIS_Zeilen,0),MATCH(S$10,BASIS_Spalten,0))-INDEX(R_2_Daten,MATCH(R_3!$B37,R_2_Zeilen,0),MATCH(R_3!S$10,R_2_Spalten,0)),"")</f>
        <v>124</v>
      </c>
      <c r="T37" s="1" t="str">
        <f ca="1">IF(ISERROR(MATCH(T$10,$B$11:$B37,0)),INDEX(BASIS_Daten,MATCH($B37,BASIS_Zeilen,0),MATCH(T$10,BASIS_Spalten,0))-INDEX(R_2_Daten,MATCH(R_3!$B37,R_2_Zeilen,0),MATCH(R_3!T$10,R_2_Spalten,0)),"")</f>
        <v/>
      </c>
      <c r="U37" s="1" t="str">
        <f ca="1">IF(ISERROR(MATCH(U$10,$B$11:$B37,0)),INDEX(BASIS_Daten,MATCH($B37,BASIS_Zeilen,0),MATCH(U$10,BASIS_Spalten,0))-INDEX(R_2_Daten,MATCH(R_3!$B37,R_2_Zeilen,0),MATCH(R_3!U$10,R_2_Spalten,0)),"")</f>
        <v/>
      </c>
      <c r="V37" s="1">
        <f ca="1">IF(ISERROR(MATCH(V$10,$B$11:$B37,0)),INDEX(BASIS_Daten,MATCH($B37,BASIS_Zeilen,0),MATCH(V$10,BASIS_Spalten,0))-INDEX(R_2_Daten,MATCH(R_3!$B37,R_2_Zeilen,0),MATCH(R_3!V$10,R_2_Spalten,0)),"")</f>
        <v>212</v>
      </c>
      <c r="W37" s="1" t="str">
        <f ca="1">IF(ISERROR(MATCH(W$10,$B$11:$B37,0)),INDEX(BASIS_Daten,MATCH($B37,BASIS_Zeilen,0),MATCH(W$10,BASIS_Spalten,0))-INDEX(R_2_Daten,MATCH(R_3!$B37,R_2_Zeilen,0),MATCH(R_3!W$10,R_2_Spalten,0)),"")</f>
        <v/>
      </c>
      <c r="X37" s="1" t="str">
        <f ca="1">IF(ISERROR(MATCH(X$10,$B$11:$B37,0)),INDEX(BASIS_Daten,MATCH($B37,BASIS_Zeilen,0),MATCH(X$10,BASIS_Spalten,0))-INDEX(R_2_Daten,MATCH(R_3!$B37,R_2_Zeilen,0),MATCH(R_3!X$10,R_2_Spalten,0)),"")</f>
        <v/>
      </c>
      <c r="Y37" s="1" t="str">
        <f ca="1">IF(ISERROR(MATCH(Y$10,$B$11:$B37,0)),INDEX(BASIS_Daten,MATCH($B37,BASIS_Zeilen,0),MATCH(Y$10,BASIS_Spalten,0))-INDEX(R_2_Daten,MATCH(R_3!$B37,R_2_Zeilen,0),MATCH(R_3!Y$10,R_2_Spalten,0)),"")</f>
        <v/>
      </c>
      <c r="Z37" s="1" t="str">
        <f ca="1">IF(ISERROR(MATCH(Z$10,$B$11:$B37,0)),INDEX(BASIS_Daten,MATCH($B37,BASIS_Zeilen,0),MATCH(Z$10,BASIS_Spalten,0))-INDEX(R_2_Daten,MATCH(R_3!$B37,R_2_Zeilen,0),MATCH(R_3!Z$10,R_2_Spalten,0)),"")</f>
        <v/>
      </c>
      <c r="AA37" s="1" t="str">
        <f ca="1">IF(ISERROR(MATCH(AA$10,$B$11:$B37,0)),INDEX(BASIS_Daten,MATCH($B37,BASIS_Zeilen,0),MATCH(AA$10,BASIS_Spalten,0))-INDEX(R_2_Daten,MATCH(R_3!$B37,R_2_Zeilen,0),MATCH(R_3!AA$10,R_2_Spalten,0)),"")</f>
        <v/>
      </c>
      <c r="AB37" s="1" t="str">
        <f ca="1">IF(ISERROR(MATCH(AB$10,$B$11:$B37,0)),INDEX(BASIS_Daten,MATCH($B37,BASIS_Zeilen,0),MATCH(AB$10,BASIS_Spalten,0))-INDEX(R_2_Daten,MATCH(R_3!$B37,R_2_Zeilen,0),MATCH(R_3!AB$10,R_2_Spalten,0)),"")</f>
        <v/>
      </c>
      <c r="AC37" s="1" t="str">
        <f ca="1">IF(ISERROR(MATCH(AC$10,$B$11:$B37,0)),INDEX(BASIS_Daten,MATCH($B37,BASIS_Zeilen,0),MATCH(AC$10,BASIS_Spalten,0))-INDEX(R_2_Daten,MATCH(R_3!$B37,R_2_Zeilen,0),MATCH(R_3!AC$10,R_2_Spalten,0)),"")</f>
        <v/>
      </c>
      <c r="AD37" s="1" t="str">
        <f ca="1">IF(ISERROR(MATCH(AD$10,$B$11:$B37,0)),INDEX(BASIS_Daten,MATCH($B37,BASIS_Zeilen,0),MATCH(AD$10,BASIS_Spalten,0))-INDEX(R_2_Daten,MATCH(R_3!$B37,R_2_Zeilen,0),MATCH(R_3!AD$10,R_2_Spalten,0)),"")</f>
        <v/>
      </c>
      <c r="AE37" s="1">
        <f ca="1">IF(ISERROR(MATCH(AE$10,$B$11:$B37,0)),INDEX(BASIS_Daten,MATCH($B37,BASIS_Zeilen,0),MATCH(AE$10,BASIS_Spalten,0))-INDEX(R_2_Daten,MATCH(R_3!$B37,R_2_Zeilen,0),MATCH(R_3!AE$10,R_2_Spalten,0)),"")</f>
        <v>333</v>
      </c>
      <c r="AF37" s="1" t="str">
        <f ca="1">IF(ISERROR(MATCH(AF$10,$B$11:$B37,0)),INDEX(BASIS_Daten,MATCH($B37,BASIS_Zeilen,0),MATCH(AF$10,BASIS_Spalten,0))-INDEX(R_2_Daten,MATCH(R_3!$B37,R_2_Zeilen,0),MATCH(R_3!AF$10,R_2_Spalten,0)),"")</f>
        <v/>
      </c>
      <c r="AG37" s="1" t="str">
        <f ca="1">IF(ISERROR(MATCH(AG$10,$B$11:$B37,0)),INDEX(BASIS_Daten,MATCH($B37,BASIS_Zeilen,0),MATCH(AG$10,BASIS_Spalten,0))-INDEX(R_2_Daten,MATCH(R_3!$B37,R_2_Zeilen,0),MATCH(R_3!AG$10,R_2_Spalten,0)),"")</f>
        <v/>
      </c>
      <c r="AH37" s="1" t="str">
        <f ca="1">IF(ISERROR(MATCH(AH$10,$B$11:$B37,0)),INDEX(BASIS_Daten,MATCH($B37,BASIS_Zeilen,0),MATCH(AH$10,BASIS_Spalten,0))-INDEX(R_2_Daten,MATCH(R_3!$B37,R_2_Zeilen,0),MATCH(R_3!AH$10,R_2_Spalten,0)),"")</f>
        <v/>
      </c>
      <c r="AI37" s="1" t="str">
        <f ca="1">IF(ISERROR(MATCH(AI$10,$B$11:$B37,0)),INDEX(BASIS_Daten,MATCH($B37,BASIS_Zeilen,0),MATCH(AI$10,BASIS_Spalten,0))-INDEX(R_2_Daten,MATCH(R_3!$B37,R_2_Zeilen,0),MATCH(R_3!AI$10,R_2_Spalten,0)),"")</f>
        <v/>
      </c>
      <c r="AJ37" s="1">
        <f ca="1">IF(ISERROR(MATCH(AJ$10,$B$11:$B37,0)),INDEX(BASIS_Daten,MATCH($B37,BASIS_Zeilen,0),MATCH(AJ$10,BASIS_Spalten,0))-INDEX(R_2_Daten,MATCH(R_3!$B37,R_2_Zeilen,0),MATCH(R_3!AJ$10,R_2_Spalten,0)),"")</f>
        <v>264</v>
      </c>
    </row>
    <row r="38" spans="1:36">
      <c r="A38" s="4">
        <f t="shared" si="1"/>
        <v>28</v>
      </c>
      <c r="B38" s="1" t="str">
        <f ca="1">INDEX(R_3_Spalten,1,MATCH($C37,INDIRECT(ADDRESS(ROW(37:37),4)&amp;":"&amp;ADDRESS(ROW(37:37),COUNTA(Rüstzeitmatrix_ok_Spalten)+3)),0))</f>
        <v>Produkt 5</v>
      </c>
      <c r="C38" s="21">
        <f t="shared" ca="1" si="2"/>
        <v>0</v>
      </c>
      <c r="D38" s="1" t="str">
        <f ca="1">IF(ISERROR(MATCH(D$10,$B$11:$B38,0)),INDEX(BASIS_Daten,MATCH($B38,BASIS_Zeilen,0),MATCH(D$10,BASIS_Spalten,0))-INDEX(R_2_Daten,MATCH(R_3!$B38,R_2_Zeilen,0),MATCH(R_3!D$10,R_2_Spalten,0)),"")</f>
        <v/>
      </c>
      <c r="E38" s="1" t="str">
        <f ca="1">IF(ISERROR(MATCH(E$10,$B$11:$B38,0)),INDEX(BASIS_Daten,MATCH($B38,BASIS_Zeilen,0),MATCH(E$10,BASIS_Spalten,0))-INDEX(R_2_Daten,MATCH(R_3!$B38,R_2_Zeilen,0),MATCH(R_3!E$10,R_2_Spalten,0)),"")</f>
        <v/>
      </c>
      <c r="F38" s="1" t="str">
        <f ca="1">IF(ISERROR(MATCH(F$10,$B$11:$B38,0)),INDEX(BASIS_Daten,MATCH($B38,BASIS_Zeilen,0),MATCH(F$10,BASIS_Spalten,0))-INDEX(R_2_Daten,MATCH(R_3!$B38,R_2_Zeilen,0),MATCH(R_3!F$10,R_2_Spalten,0)),"")</f>
        <v/>
      </c>
      <c r="G38" s="1" t="str">
        <f ca="1">IF(ISERROR(MATCH(G$10,$B$11:$B38,0)),INDEX(BASIS_Daten,MATCH($B38,BASIS_Zeilen,0),MATCH(G$10,BASIS_Spalten,0))-INDEX(R_2_Daten,MATCH(R_3!$B38,R_2_Zeilen,0),MATCH(R_3!G$10,R_2_Spalten,0)),"")</f>
        <v/>
      </c>
      <c r="H38" s="1" t="str">
        <f ca="1">IF(ISERROR(MATCH(H$10,$B$11:$B38,0)),INDEX(BASIS_Daten,MATCH($B38,BASIS_Zeilen,0),MATCH(H$10,BASIS_Spalten,0))-INDEX(R_2_Daten,MATCH(R_3!$B38,R_2_Zeilen,0),MATCH(R_3!H$10,R_2_Spalten,0)),"")</f>
        <v/>
      </c>
      <c r="I38" s="1" t="str">
        <f ca="1">IF(ISERROR(MATCH(I$10,$B$11:$B38,0)),INDEX(BASIS_Daten,MATCH($B38,BASIS_Zeilen,0),MATCH(I$10,BASIS_Spalten,0))-INDEX(R_2_Daten,MATCH(R_3!$B38,R_2_Zeilen,0),MATCH(R_3!I$10,R_2_Spalten,0)),"")</f>
        <v/>
      </c>
      <c r="J38" s="1" t="str">
        <f ca="1">IF(ISERROR(MATCH(J$10,$B$11:$B38,0)),INDEX(BASIS_Daten,MATCH($B38,BASIS_Zeilen,0),MATCH(J$10,BASIS_Spalten,0))-INDEX(R_2_Daten,MATCH(R_3!$B38,R_2_Zeilen,0),MATCH(R_3!J$10,R_2_Spalten,0)),"")</f>
        <v/>
      </c>
      <c r="K38" s="1" t="str">
        <f ca="1">IF(ISERROR(MATCH(K$10,$B$11:$B38,0)),INDEX(BASIS_Daten,MATCH($B38,BASIS_Zeilen,0),MATCH(K$10,BASIS_Spalten,0))-INDEX(R_2_Daten,MATCH(R_3!$B38,R_2_Zeilen,0),MATCH(R_3!K$10,R_2_Spalten,0)),"")</f>
        <v/>
      </c>
      <c r="L38" s="1" t="str">
        <f ca="1">IF(ISERROR(MATCH(L$10,$B$11:$B38,0)),INDEX(BASIS_Daten,MATCH($B38,BASIS_Zeilen,0),MATCH(L$10,BASIS_Spalten,0))-INDEX(R_2_Daten,MATCH(R_3!$B38,R_2_Zeilen,0),MATCH(R_3!L$10,R_2_Spalten,0)),"")</f>
        <v/>
      </c>
      <c r="M38" s="1" t="str">
        <f ca="1">IF(ISERROR(MATCH(M$10,$B$11:$B38,0)),INDEX(BASIS_Daten,MATCH($B38,BASIS_Zeilen,0),MATCH(M$10,BASIS_Spalten,0))-INDEX(R_2_Daten,MATCH(R_3!$B38,R_2_Zeilen,0),MATCH(R_3!M$10,R_2_Spalten,0)),"")</f>
        <v/>
      </c>
      <c r="N38" s="1" t="str">
        <f ca="1">IF(ISERROR(MATCH(N$10,$B$11:$B38,0)),INDEX(BASIS_Daten,MATCH($B38,BASIS_Zeilen,0),MATCH(N$10,BASIS_Spalten,0))-INDEX(R_2_Daten,MATCH(R_3!$B38,R_2_Zeilen,0),MATCH(R_3!N$10,R_2_Spalten,0)),"")</f>
        <v/>
      </c>
      <c r="O38" s="1" t="str">
        <f ca="1">IF(ISERROR(MATCH(O$10,$B$11:$B38,0)),INDEX(BASIS_Daten,MATCH($B38,BASIS_Zeilen,0),MATCH(O$10,BASIS_Spalten,0))-INDEX(R_2_Daten,MATCH(R_3!$B38,R_2_Zeilen,0),MATCH(R_3!O$10,R_2_Spalten,0)),"")</f>
        <v/>
      </c>
      <c r="P38" s="1" t="str">
        <f ca="1">IF(ISERROR(MATCH(P$10,$B$11:$B38,0)),INDEX(BASIS_Daten,MATCH($B38,BASIS_Zeilen,0),MATCH(P$10,BASIS_Spalten,0))-INDEX(R_2_Daten,MATCH(R_3!$B38,R_2_Zeilen,0),MATCH(R_3!P$10,R_2_Spalten,0)),"")</f>
        <v/>
      </c>
      <c r="Q38" s="1" t="str">
        <f ca="1">IF(ISERROR(MATCH(Q$10,$B$11:$B38,0)),INDEX(BASIS_Daten,MATCH($B38,BASIS_Zeilen,0),MATCH(Q$10,BASIS_Spalten,0))-INDEX(R_2_Daten,MATCH(R_3!$B38,R_2_Zeilen,0),MATCH(R_3!Q$10,R_2_Spalten,0)),"")</f>
        <v/>
      </c>
      <c r="R38" s="1">
        <f ca="1">IF(ISERROR(MATCH(R$10,$B$11:$B38,0)),INDEX(BASIS_Daten,MATCH($B38,BASIS_Zeilen,0),MATCH(R$10,BASIS_Spalten,0))-INDEX(R_2_Daten,MATCH(R_3!$B38,R_2_Zeilen,0),MATCH(R_3!R$10,R_2_Spalten,0)),"")</f>
        <v>25</v>
      </c>
      <c r="S38" s="1">
        <f ca="1">IF(ISERROR(MATCH(S$10,$B$11:$B38,0)),INDEX(BASIS_Daten,MATCH($B38,BASIS_Zeilen,0),MATCH(S$10,BASIS_Spalten,0))-INDEX(R_2_Daten,MATCH(R_3!$B38,R_2_Zeilen,0),MATCH(R_3!S$10,R_2_Spalten,0)),"")</f>
        <v>0</v>
      </c>
      <c r="T38" s="1" t="str">
        <f ca="1">IF(ISERROR(MATCH(T$10,$B$11:$B38,0)),INDEX(BASIS_Daten,MATCH($B38,BASIS_Zeilen,0),MATCH(T$10,BASIS_Spalten,0))-INDEX(R_2_Daten,MATCH(R_3!$B38,R_2_Zeilen,0),MATCH(R_3!T$10,R_2_Spalten,0)),"")</f>
        <v/>
      </c>
      <c r="U38" s="1" t="str">
        <f ca="1">IF(ISERROR(MATCH(U$10,$B$11:$B38,0)),INDEX(BASIS_Daten,MATCH($B38,BASIS_Zeilen,0),MATCH(U$10,BASIS_Spalten,0))-INDEX(R_2_Daten,MATCH(R_3!$B38,R_2_Zeilen,0),MATCH(R_3!U$10,R_2_Spalten,0)),"")</f>
        <v/>
      </c>
      <c r="V38" s="1">
        <f ca="1">IF(ISERROR(MATCH(V$10,$B$11:$B38,0)),INDEX(BASIS_Daten,MATCH($B38,BASIS_Zeilen,0),MATCH(V$10,BASIS_Spalten,0))-INDEX(R_2_Daten,MATCH(R_3!$B38,R_2_Zeilen,0),MATCH(R_3!V$10,R_2_Spalten,0)),"")</f>
        <v>120</v>
      </c>
      <c r="W38" s="1" t="str">
        <f ca="1">IF(ISERROR(MATCH(W$10,$B$11:$B38,0)),INDEX(BASIS_Daten,MATCH($B38,BASIS_Zeilen,0),MATCH(W$10,BASIS_Spalten,0))-INDEX(R_2_Daten,MATCH(R_3!$B38,R_2_Zeilen,0),MATCH(R_3!W$10,R_2_Spalten,0)),"")</f>
        <v/>
      </c>
      <c r="X38" s="1" t="str">
        <f ca="1">IF(ISERROR(MATCH(X$10,$B$11:$B38,0)),INDEX(BASIS_Daten,MATCH($B38,BASIS_Zeilen,0),MATCH(X$10,BASIS_Spalten,0))-INDEX(R_2_Daten,MATCH(R_3!$B38,R_2_Zeilen,0),MATCH(R_3!X$10,R_2_Spalten,0)),"")</f>
        <v/>
      </c>
      <c r="Y38" s="1" t="str">
        <f ca="1">IF(ISERROR(MATCH(Y$10,$B$11:$B38,0)),INDEX(BASIS_Daten,MATCH($B38,BASIS_Zeilen,0),MATCH(Y$10,BASIS_Spalten,0))-INDEX(R_2_Daten,MATCH(R_3!$B38,R_2_Zeilen,0),MATCH(R_3!Y$10,R_2_Spalten,0)),"")</f>
        <v/>
      </c>
      <c r="Z38" s="1" t="str">
        <f ca="1">IF(ISERROR(MATCH(Z$10,$B$11:$B38,0)),INDEX(BASIS_Daten,MATCH($B38,BASIS_Zeilen,0),MATCH(Z$10,BASIS_Spalten,0))-INDEX(R_2_Daten,MATCH(R_3!$B38,R_2_Zeilen,0),MATCH(R_3!Z$10,R_2_Spalten,0)),"")</f>
        <v/>
      </c>
      <c r="AA38" s="1" t="str">
        <f ca="1">IF(ISERROR(MATCH(AA$10,$B$11:$B38,0)),INDEX(BASIS_Daten,MATCH($B38,BASIS_Zeilen,0),MATCH(AA$10,BASIS_Spalten,0))-INDEX(R_2_Daten,MATCH(R_3!$B38,R_2_Zeilen,0),MATCH(R_3!AA$10,R_2_Spalten,0)),"")</f>
        <v/>
      </c>
      <c r="AB38" s="1" t="str">
        <f ca="1">IF(ISERROR(MATCH(AB$10,$B$11:$B38,0)),INDEX(BASIS_Daten,MATCH($B38,BASIS_Zeilen,0),MATCH(AB$10,BASIS_Spalten,0))-INDEX(R_2_Daten,MATCH(R_3!$B38,R_2_Zeilen,0),MATCH(R_3!AB$10,R_2_Spalten,0)),"")</f>
        <v/>
      </c>
      <c r="AC38" s="1" t="str">
        <f ca="1">IF(ISERROR(MATCH(AC$10,$B$11:$B38,0)),INDEX(BASIS_Daten,MATCH($B38,BASIS_Zeilen,0),MATCH(AC$10,BASIS_Spalten,0))-INDEX(R_2_Daten,MATCH(R_3!$B38,R_2_Zeilen,0),MATCH(R_3!AC$10,R_2_Spalten,0)),"")</f>
        <v/>
      </c>
      <c r="AD38" s="1" t="str">
        <f ca="1">IF(ISERROR(MATCH(AD$10,$B$11:$B38,0)),INDEX(BASIS_Daten,MATCH($B38,BASIS_Zeilen,0),MATCH(AD$10,BASIS_Spalten,0))-INDEX(R_2_Daten,MATCH(R_3!$B38,R_2_Zeilen,0),MATCH(R_3!AD$10,R_2_Spalten,0)),"")</f>
        <v/>
      </c>
      <c r="AE38" s="1">
        <f ca="1">IF(ISERROR(MATCH(AE$10,$B$11:$B38,0)),INDEX(BASIS_Daten,MATCH($B38,BASIS_Zeilen,0),MATCH(AE$10,BASIS_Spalten,0))-INDEX(R_2_Daten,MATCH(R_3!$B38,R_2_Zeilen,0),MATCH(R_3!AE$10,R_2_Spalten,0)),"")</f>
        <v>250</v>
      </c>
      <c r="AF38" s="1" t="str">
        <f ca="1">IF(ISERROR(MATCH(AF$10,$B$11:$B38,0)),INDEX(BASIS_Daten,MATCH($B38,BASIS_Zeilen,0),MATCH(AF$10,BASIS_Spalten,0))-INDEX(R_2_Daten,MATCH(R_3!$B38,R_2_Zeilen,0),MATCH(R_3!AF$10,R_2_Spalten,0)),"")</f>
        <v/>
      </c>
      <c r="AG38" s="1" t="str">
        <f ca="1">IF(ISERROR(MATCH(AG$10,$B$11:$B38,0)),INDEX(BASIS_Daten,MATCH($B38,BASIS_Zeilen,0),MATCH(AG$10,BASIS_Spalten,0))-INDEX(R_2_Daten,MATCH(R_3!$B38,R_2_Zeilen,0),MATCH(R_3!AG$10,R_2_Spalten,0)),"")</f>
        <v/>
      </c>
      <c r="AH38" s="1" t="str">
        <f ca="1">IF(ISERROR(MATCH(AH$10,$B$11:$B38,0)),INDEX(BASIS_Daten,MATCH($B38,BASIS_Zeilen,0),MATCH(AH$10,BASIS_Spalten,0))-INDEX(R_2_Daten,MATCH(R_3!$B38,R_2_Zeilen,0),MATCH(R_3!AH$10,R_2_Spalten,0)),"")</f>
        <v/>
      </c>
      <c r="AI38" s="1" t="str">
        <f ca="1">IF(ISERROR(MATCH(AI$10,$B$11:$B38,0)),INDEX(BASIS_Daten,MATCH($B38,BASIS_Zeilen,0),MATCH(AI$10,BASIS_Spalten,0))-INDEX(R_2_Daten,MATCH(R_3!$B38,R_2_Zeilen,0),MATCH(R_3!AI$10,R_2_Spalten,0)),"")</f>
        <v/>
      </c>
      <c r="AJ38" s="1">
        <f ca="1">IF(ISERROR(MATCH(AJ$10,$B$11:$B38,0)),INDEX(BASIS_Daten,MATCH($B38,BASIS_Zeilen,0),MATCH(AJ$10,BASIS_Spalten,0))-INDEX(R_2_Daten,MATCH(R_3!$B38,R_2_Zeilen,0),MATCH(R_3!AJ$10,R_2_Spalten,0)),"")</f>
        <v>174</v>
      </c>
    </row>
    <row r="39" spans="1:36">
      <c r="A39" s="4">
        <f t="shared" si="1"/>
        <v>29</v>
      </c>
      <c r="B39" s="1" t="str">
        <f ca="1">INDEX(R_3_Spalten,1,MATCH($C38,INDIRECT(ADDRESS(ROW(38:38),4)&amp;":"&amp;ADDRESS(ROW(38:38),COUNTA(Rüstzeitmatrix_ok_Spalten)+3)),0))</f>
        <v>Produkt 16</v>
      </c>
      <c r="C39" s="21">
        <f t="shared" ca="1" si="2"/>
        <v>69</v>
      </c>
      <c r="D39" s="1" t="str">
        <f ca="1">IF(ISERROR(MATCH(D$10,$B$11:$B39,0)),INDEX(BASIS_Daten,MATCH($B39,BASIS_Zeilen,0),MATCH(D$10,BASIS_Spalten,0))-INDEX(R_2_Daten,MATCH(R_3!$B39,R_2_Zeilen,0),MATCH(R_3!D$10,R_2_Spalten,0)),"")</f>
        <v/>
      </c>
      <c r="E39" s="1" t="str">
        <f ca="1">IF(ISERROR(MATCH(E$10,$B$11:$B39,0)),INDEX(BASIS_Daten,MATCH($B39,BASIS_Zeilen,0),MATCH(E$10,BASIS_Spalten,0))-INDEX(R_2_Daten,MATCH(R_3!$B39,R_2_Zeilen,0),MATCH(R_3!E$10,R_2_Spalten,0)),"")</f>
        <v/>
      </c>
      <c r="F39" s="1" t="str">
        <f ca="1">IF(ISERROR(MATCH(F$10,$B$11:$B39,0)),INDEX(BASIS_Daten,MATCH($B39,BASIS_Zeilen,0),MATCH(F$10,BASIS_Spalten,0))-INDEX(R_2_Daten,MATCH(R_3!$B39,R_2_Zeilen,0),MATCH(R_3!F$10,R_2_Spalten,0)),"")</f>
        <v/>
      </c>
      <c r="G39" s="1" t="str">
        <f ca="1">IF(ISERROR(MATCH(G$10,$B$11:$B39,0)),INDEX(BASIS_Daten,MATCH($B39,BASIS_Zeilen,0),MATCH(G$10,BASIS_Spalten,0))-INDEX(R_2_Daten,MATCH(R_3!$B39,R_2_Zeilen,0),MATCH(R_3!G$10,R_2_Spalten,0)),"")</f>
        <v/>
      </c>
      <c r="H39" s="1" t="str">
        <f ca="1">IF(ISERROR(MATCH(H$10,$B$11:$B39,0)),INDEX(BASIS_Daten,MATCH($B39,BASIS_Zeilen,0),MATCH(H$10,BASIS_Spalten,0))-INDEX(R_2_Daten,MATCH(R_3!$B39,R_2_Zeilen,0),MATCH(R_3!H$10,R_2_Spalten,0)),"")</f>
        <v/>
      </c>
      <c r="I39" s="1" t="str">
        <f ca="1">IF(ISERROR(MATCH(I$10,$B$11:$B39,0)),INDEX(BASIS_Daten,MATCH($B39,BASIS_Zeilen,0),MATCH(I$10,BASIS_Spalten,0))-INDEX(R_2_Daten,MATCH(R_3!$B39,R_2_Zeilen,0),MATCH(R_3!I$10,R_2_Spalten,0)),"")</f>
        <v/>
      </c>
      <c r="J39" s="1" t="str">
        <f ca="1">IF(ISERROR(MATCH(J$10,$B$11:$B39,0)),INDEX(BASIS_Daten,MATCH($B39,BASIS_Zeilen,0),MATCH(J$10,BASIS_Spalten,0))-INDEX(R_2_Daten,MATCH(R_3!$B39,R_2_Zeilen,0),MATCH(R_3!J$10,R_2_Spalten,0)),"")</f>
        <v/>
      </c>
      <c r="K39" s="1" t="str">
        <f ca="1">IF(ISERROR(MATCH(K$10,$B$11:$B39,0)),INDEX(BASIS_Daten,MATCH($B39,BASIS_Zeilen,0),MATCH(K$10,BASIS_Spalten,0))-INDEX(R_2_Daten,MATCH(R_3!$B39,R_2_Zeilen,0),MATCH(R_3!K$10,R_2_Spalten,0)),"")</f>
        <v/>
      </c>
      <c r="L39" s="1" t="str">
        <f ca="1">IF(ISERROR(MATCH(L$10,$B$11:$B39,0)),INDEX(BASIS_Daten,MATCH($B39,BASIS_Zeilen,0),MATCH(L$10,BASIS_Spalten,0))-INDEX(R_2_Daten,MATCH(R_3!$B39,R_2_Zeilen,0),MATCH(R_3!L$10,R_2_Spalten,0)),"")</f>
        <v/>
      </c>
      <c r="M39" s="1" t="str">
        <f ca="1">IF(ISERROR(MATCH(M$10,$B$11:$B39,0)),INDEX(BASIS_Daten,MATCH($B39,BASIS_Zeilen,0),MATCH(M$10,BASIS_Spalten,0))-INDEX(R_2_Daten,MATCH(R_3!$B39,R_2_Zeilen,0),MATCH(R_3!M$10,R_2_Spalten,0)),"")</f>
        <v/>
      </c>
      <c r="N39" s="1" t="str">
        <f ca="1">IF(ISERROR(MATCH(N$10,$B$11:$B39,0)),INDEX(BASIS_Daten,MATCH($B39,BASIS_Zeilen,0),MATCH(N$10,BASIS_Spalten,0))-INDEX(R_2_Daten,MATCH(R_3!$B39,R_2_Zeilen,0),MATCH(R_3!N$10,R_2_Spalten,0)),"")</f>
        <v/>
      </c>
      <c r="O39" s="1" t="str">
        <f ca="1">IF(ISERROR(MATCH(O$10,$B$11:$B39,0)),INDEX(BASIS_Daten,MATCH($B39,BASIS_Zeilen,0),MATCH(O$10,BASIS_Spalten,0))-INDEX(R_2_Daten,MATCH(R_3!$B39,R_2_Zeilen,0),MATCH(R_3!O$10,R_2_Spalten,0)),"")</f>
        <v/>
      </c>
      <c r="P39" s="1" t="str">
        <f ca="1">IF(ISERROR(MATCH(P$10,$B$11:$B39,0)),INDEX(BASIS_Daten,MATCH($B39,BASIS_Zeilen,0),MATCH(P$10,BASIS_Spalten,0))-INDEX(R_2_Daten,MATCH(R_3!$B39,R_2_Zeilen,0),MATCH(R_3!P$10,R_2_Spalten,0)),"")</f>
        <v/>
      </c>
      <c r="Q39" s="1" t="str">
        <f ca="1">IF(ISERROR(MATCH(Q$10,$B$11:$B39,0)),INDEX(BASIS_Daten,MATCH($B39,BASIS_Zeilen,0),MATCH(Q$10,BASIS_Spalten,0))-INDEX(R_2_Daten,MATCH(R_3!$B39,R_2_Zeilen,0),MATCH(R_3!Q$10,R_2_Spalten,0)),"")</f>
        <v/>
      </c>
      <c r="R39" s="1">
        <f ca="1">IF(ISERROR(MATCH(R$10,$B$11:$B39,0)),INDEX(BASIS_Daten,MATCH($B39,BASIS_Zeilen,0),MATCH(R$10,BASIS_Spalten,0))-INDEX(R_2_Daten,MATCH(R_3!$B39,R_2_Zeilen,0),MATCH(R_3!R$10,R_2_Spalten,0)),"")</f>
        <v>69</v>
      </c>
      <c r="S39" s="1" t="str">
        <f ca="1">IF(ISERROR(MATCH(S$10,$B$11:$B39,0)),INDEX(BASIS_Daten,MATCH($B39,BASIS_Zeilen,0),MATCH(S$10,BASIS_Spalten,0))-INDEX(R_2_Daten,MATCH(R_3!$B39,R_2_Zeilen,0),MATCH(R_3!S$10,R_2_Spalten,0)),"")</f>
        <v/>
      </c>
      <c r="T39" s="1" t="str">
        <f ca="1">IF(ISERROR(MATCH(T$10,$B$11:$B39,0)),INDEX(BASIS_Daten,MATCH($B39,BASIS_Zeilen,0),MATCH(T$10,BASIS_Spalten,0))-INDEX(R_2_Daten,MATCH(R_3!$B39,R_2_Zeilen,0),MATCH(R_3!T$10,R_2_Spalten,0)),"")</f>
        <v/>
      </c>
      <c r="U39" s="1" t="str">
        <f ca="1">IF(ISERROR(MATCH(U$10,$B$11:$B39,0)),INDEX(BASIS_Daten,MATCH($B39,BASIS_Zeilen,0),MATCH(U$10,BASIS_Spalten,0))-INDEX(R_2_Daten,MATCH(R_3!$B39,R_2_Zeilen,0),MATCH(R_3!U$10,R_2_Spalten,0)),"")</f>
        <v/>
      </c>
      <c r="V39" s="1">
        <f ca="1">IF(ISERROR(MATCH(V$10,$B$11:$B39,0)),INDEX(BASIS_Daten,MATCH($B39,BASIS_Zeilen,0),MATCH(V$10,BASIS_Spalten,0))-INDEX(R_2_Daten,MATCH(R_3!$B39,R_2_Zeilen,0),MATCH(R_3!V$10,R_2_Spalten,0)),"")</f>
        <v>153</v>
      </c>
      <c r="W39" s="1" t="str">
        <f ca="1">IF(ISERROR(MATCH(W$10,$B$11:$B39,0)),INDEX(BASIS_Daten,MATCH($B39,BASIS_Zeilen,0),MATCH(W$10,BASIS_Spalten,0))-INDEX(R_2_Daten,MATCH(R_3!$B39,R_2_Zeilen,0),MATCH(R_3!W$10,R_2_Spalten,0)),"")</f>
        <v/>
      </c>
      <c r="X39" s="1" t="str">
        <f ca="1">IF(ISERROR(MATCH(X$10,$B$11:$B39,0)),INDEX(BASIS_Daten,MATCH($B39,BASIS_Zeilen,0),MATCH(X$10,BASIS_Spalten,0))-INDEX(R_2_Daten,MATCH(R_3!$B39,R_2_Zeilen,0),MATCH(R_3!X$10,R_2_Spalten,0)),"")</f>
        <v/>
      </c>
      <c r="Y39" s="1" t="str">
        <f ca="1">IF(ISERROR(MATCH(Y$10,$B$11:$B39,0)),INDEX(BASIS_Daten,MATCH($B39,BASIS_Zeilen,0),MATCH(Y$10,BASIS_Spalten,0))-INDEX(R_2_Daten,MATCH(R_3!$B39,R_2_Zeilen,0),MATCH(R_3!Y$10,R_2_Spalten,0)),"")</f>
        <v/>
      </c>
      <c r="Z39" s="1" t="str">
        <f ca="1">IF(ISERROR(MATCH(Z$10,$B$11:$B39,0)),INDEX(BASIS_Daten,MATCH($B39,BASIS_Zeilen,0),MATCH(Z$10,BASIS_Spalten,0))-INDEX(R_2_Daten,MATCH(R_3!$B39,R_2_Zeilen,0),MATCH(R_3!Z$10,R_2_Spalten,0)),"")</f>
        <v/>
      </c>
      <c r="AA39" s="1" t="str">
        <f ca="1">IF(ISERROR(MATCH(AA$10,$B$11:$B39,0)),INDEX(BASIS_Daten,MATCH($B39,BASIS_Zeilen,0),MATCH(AA$10,BASIS_Spalten,0))-INDEX(R_2_Daten,MATCH(R_3!$B39,R_2_Zeilen,0),MATCH(R_3!AA$10,R_2_Spalten,0)),"")</f>
        <v/>
      </c>
      <c r="AB39" s="1" t="str">
        <f ca="1">IF(ISERROR(MATCH(AB$10,$B$11:$B39,0)),INDEX(BASIS_Daten,MATCH($B39,BASIS_Zeilen,0),MATCH(AB$10,BASIS_Spalten,0))-INDEX(R_2_Daten,MATCH(R_3!$B39,R_2_Zeilen,0),MATCH(R_3!AB$10,R_2_Spalten,0)),"")</f>
        <v/>
      </c>
      <c r="AC39" s="1" t="str">
        <f ca="1">IF(ISERROR(MATCH(AC$10,$B$11:$B39,0)),INDEX(BASIS_Daten,MATCH($B39,BASIS_Zeilen,0),MATCH(AC$10,BASIS_Spalten,0))-INDEX(R_2_Daten,MATCH(R_3!$B39,R_2_Zeilen,0),MATCH(R_3!AC$10,R_2_Spalten,0)),"")</f>
        <v/>
      </c>
      <c r="AD39" s="1" t="str">
        <f ca="1">IF(ISERROR(MATCH(AD$10,$B$11:$B39,0)),INDEX(BASIS_Daten,MATCH($B39,BASIS_Zeilen,0),MATCH(AD$10,BASIS_Spalten,0))-INDEX(R_2_Daten,MATCH(R_3!$B39,R_2_Zeilen,0),MATCH(R_3!AD$10,R_2_Spalten,0)),"")</f>
        <v/>
      </c>
      <c r="AE39" s="1">
        <f ca="1">IF(ISERROR(MATCH(AE$10,$B$11:$B39,0)),INDEX(BASIS_Daten,MATCH($B39,BASIS_Zeilen,0),MATCH(AE$10,BASIS_Spalten,0))-INDEX(R_2_Daten,MATCH(R_3!$B39,R_2_Zeilen,0),MATCH(R_3!AE$10,R_2_Spalten,0)),"")</f>
        <v>292</v>
      </c>
      <c r="AF39" s="1" t="str">
        <f ca="1">IF(ISERROR(MATCH(AF$10,$B$11:$B39,0)),INDEX(BASIS_Daten,MATCH($B39,BASIS_Zeilen,0),MATCH(AF$10,BASIS_Spalten,0))-INDEX(R_2_Daten,MATCH(R_3!$B39,R_2_Zeilen,0),MATCH(R_3!AF$10,R_2_Spalten,0)),"")</f>
        <v/>
      </c>
      <c r="AG39" s="1" t="str">
        <f ca="1">IF(ISERROR(MATCH(AG$10,$B$11:$B39,0)),INDEX(BASIS_Daten,MATCH($B39,BASIS_Zeilen,0),MATCH(AG$10,BASIS_Spalten,0))-INDEX(R_2_Daten,MATCH(R_3!$B39,R_2_Zeilen,0),MATCH(R_3!AG$10,R_2_Spalten,0)),"")</f>
        <v/>
      </c>
      <c r="AH39" s="1" t="str">
        <f ca="1">IF(ISERROR(MATCH(AH$10,$B$11:$B39,0)),INDEX(BASIS_Daten,MATCH($B39,BASIS_Zeilen,0),MATCH(AH$10,BASIS_Spalten,0))-INDEX(R_2_Daten,MATCH(R_3!$B39,R_2_Zeilen,0),MATCH(R_3!AH$10,R_2_Spalten,0)),"")</f>
        <v/>
      </c>
      <c r="AI39" s="1" t="str">
        <f ca="1">IF(ISERROR(MATCH(AI$10,$B$11:$B39,0)),INDEX(BASIS_Daten,MATCH($B39,BASIS_Zeilen,0),MATCH(AI$10,BASIS_Spalten,0))-INDEX(R_2_Daten,MATCH(R_3!$B39,R_2_Zeilen,0),MATCH(R_3!AI$10,R_2_Spalten,0)),"")</f>
        <v/>
      </c>
      <c r="AJ39" s="1">
        <f ca="1">IF(ISERROR(MATCH(AJ$10,$B$11:$B39,0)),INDEX(BASIS_Daten,MATCH($B39,BASIS_Zeilen,0),MATCH(AJ$10,BASIS_Spalten,0))-INDEX(R_2_Daten,MATCH(R_3!$B39,R_2_Zeilen,0),MATCH(R_3!AJ$10,R_2_Spalten,0)),"")</f>
        <v>224</v>
      </c>
    </row>
    <row r="40" spans="1:36">
      <c r="A40" s="4">
        <f t="shared" si="1"/>
        <v>30</v>
      </c>
      <c r="B40" s="1" t="str">
        <f ca="1">INDEX(R_3_Spalten,1,MATCH($C39,INDIRECT(ADDRESS(ROW(39:39),4)&amp;":"&amp;ADDRESS(ROW(39:39),COUNTA(Rüstzeitmatrix_ok_Spalten)+3)),0))</f>
        <v>Produkt 15</v>
      </c>
      <c r="C40" s="21">
        <f t="shared" ca="1" si="2"/>
        <v>0</v>
      </c>
      <c r="D40" s="1" t="str">
        <f ca="1">IF(ISERROR(MATCH(D$10,$B$11:$B40,0)),INDEX(BASIS_Daten,MATCH($B40,BASIS_Zeilen,0),MATCH(D$10,BASIS_Spalten,0))-INDEX(R_2_Daten,MATCH(R_3!$B40,R_2_Zeilen,0),MATCH(R_3!D$10,R_2_Spalten,0)),"")</f>
        <v/>
      </c>
      <c r="E40" s="1" t="str">
        <f ca="1">IF(ISERROR(MATCH(E$10,$B$11:$B40,0)),INDEX(BASIS_Daten,MATCH($B40,BASIS_Zeilen,0),MATCH(E$10,BASIS_Spalten,0))-INDEX(R_2_Daten,MATCH(R_3!$B40,R_2_Zeilen,0),MATCH(R_3!E$10,R_2_Spalten,0)),"")</f>
        <v/>
      </c>
      <c r="F40" s="1" t="str">
        <f ca="1">IF(ISERROR(MATCH(F$10,$B$11:$B40,0)),INDEX(BASIS_Daten,MATCH($B40,BASIS_Zeilen,0),MATCH(F$10,BASIS_Spalten,0))-INDEX(R_2_Daten,MATCH(R_3!$B40,R_2_Zeilen,0),MATCH(R_3!F$10,R_2_Spalten,0)),"")</f>
        <v/>
      </c>
      <c r="G40" s="1" t="str">
        <f ca="1">IF(ISERROR(MATCH(G$10,$B$11:$B40,0)),INDEX(BASIS_Daten,MATCH($B40,BASIS_Zeilen,0),MATCH(G$10,BASIS_Spalten,0))-INDEX(R_2_Daten,MATCH(R_3!$B40,R_2_Zeilen,0),MATCH(R_3!G$10,R_2_Spalten,0)),"")</f>
        <v/>
      </c>
      <c r="H40" s="1" t="str">
        <f ca="1">IF(ISERROR(MATCH(H$10,$B$11:$B40,0)),INDEX(BASIS_Daten,MATCH($B40,BASIS_Zeilen,0),MATCH(H$10,BASIS_Spalten,0))-INDEX(R_2_Daten,MATCH(R_3!$B40,R_2_Zeilen,0),MATCH(R_3!H$10,R_2_Spalten,0)),"")</f>
        <v/>
      </c>
      <c r="I40" s="1" t="str">
        <f ca="1">IF(ISERROR(MATCH(I$10,$B$11:$B40,0)),INDEX(BASIS_Daten,MATCH($B40,BASIS_Zeilen,0),MATCH(I$10,BASIS_Spalten,0))-INDEX(R_2_Daten,MATCH(R_3!$B40,R_2_Zeilen,0),MATCH(R_3!I$10,R_2_Spalten,0)),"")</f>
        <v/>
      </c>
      <c r="J40" s="1" t="str">
        <f ca="1">IF(ISERROR(MATCH(J$10,$B$11:$B40,0)),INDEX(BASIS_Daten,MATCH($B40,BASIS_Zeilen,0),MATCH(J$10,BASIS_Spalten,0))-INDEX(R_2_Daten,MATCH(R_3!$B40,R_2_Zeilen,0),MATCH(R_3!J$10,R_2_Spalten,0)),"")</f>
        <v/>
      </c>
      <c r="K40" s="1" t="str">
        <f ca="1">IF(ISERROR(MATCH(K$10,$B$11:$B40,0)),INDEX(BASIS_Daten,MATCH($B40,BASIS_Zeilen,0),MATCH(K$10,BASIS_Spalten,0))-INDEX(R_2_Daten,MATCH(R_3!$B40,R_2_Zeilen,0),MATCH(R_3!K$10,R_2_Spalten,0)),"")</f>
        <v/>
      </c>
      <c r="L40" s="1" t="str">
        <f ca="1">IF(ISERROR(MATCH(L$10,$B$11:$B40,0)),INDEX(BASIS_Daten,MATCH($B40,BASIS_Zeilen,0),MATCH(L$10,BASIS_Spalten,0))-INDEX(R_2_Daten,MATCH(R_3!$B40,R_2_Zeilen,0),MATCH(R_3!L$10,R_2_Spalten,0)),"")</f>
        <v/>
      </c>
      <c r="M40" s="1" t="str">
        <f ca="1">IF(ISERROR(MATCH(M$10,$B$11:$B40,0)),INDEX(BASIS_Daten,MATCH($B40,BASIS_Zeilen,0),MATCH(M$10,BASIS_Spalten,0))-INDEX(R_2_Daten,MATCH(R_3!$B40,R_2_Zeilen,0),MATCH(R_3!M$10,R_2_Spalten,0)),"")</f>
        <v/>
      </c>
      <c r="N40" s="1" t="str">
        <f ca="1">IF(ISERROR(MATCH(N$10,$B$11:$B40,0)),INDEX(BASIS_Daten,MATCH($B40,BASIS_Zeilen,0),MATCH(N$10,BASIS_Spalten,0))-INDEX(R_2_Daten,MATCH(R_3!$B40,R_2_Zeilen,0),MATCH(R_3!N$10,R_2_Spalten,0)),"")</f>
        <v/>
      </c>
      <c r="O40" s="1" t="str">
        <f ca="1">IF(ISERROR(MATCH(O$10,$B$11:$B40,0)),INDEX(BASIS_Daten,MATCH($B40,BASIS_Zeilen,0),MATCH(O$10,BASIS_Spalten,0))-INDEX(R_2_Daten,MATCH(R_3!$B40,R_2_Zeilen,0),MATCH(R_3!O$10,R_2_Spalten,0)),"")</f>
        <v/>
      </c>
      <c r="P40" s="1" t="str">
        <f ca="1">IF(ISERROR(MATCH(P$10,$B$11:$B40,0)),INDEX(BASIS_Daten,MATCH($B40,BASIS_Zeilen,0),MATCH(P$10,BASIS_Spalten,0))-INDEX(R_2_Daten,MATCH(R_3!$B40,R_2_Zeilen,0),MATCH(R_3!P$10,R_2_Spalten,0)),"")</f>
        <v/>
      </c>
      <c r="Q40" s="1" t="str">
        <f ca="1">IF(ISERROR(MATCH(Q$10,$B$11:$B40,0)),INDEX(BASIS_Daten,MATCH($B40,BASIS_Zeilen,0),MATCH(Q$10,BASIS_Spalten,0))-INDEX(R_2_Daten,MATCH(R_3!$B40,R_2_Zeilen,0),MATCH(R_3!Q$10,R_2_Spalten,0)),"")</f>
        <v/>
      </c>
      <c r="R40" s="1" t="str">
        <f ca="1">IF(ISERROR(MATCH(R$10,$B$11:$B40,0)),INDEX(BASIS_Daten,MATCH($B40,BASIS_Zeilen,0),MATCH(R$10,BASIS_Spalten,0))-INDEX(R_2_Daten,MATCH(R_3!$B40,R_2_Zeilen,0),MATCH(R_3!R$10,R_2_Spalten,0)),"")</f>
        <v/>
      </c>
      <c r="S40" s="1" t="str">
        <f ca="1">IF(ISERROR(MATCH(S$10,$B$11:$B40,0)),INDEX(BASIS_Daten,MATCH($B40,BASIS_Zeilen,0),MATCH(S$10,BASIS_Spalten,0))-INDEX(R_2_Daten,MATCH(R_3!$B40,R_2_Zeilen,0),MATCH(R_3!S$10,R_2_Spalten,0)),"")</f>
        <v/>
      </c>
      <c r="T40" s="1" t="str">
        <f ca="1">IF(ISERROR(MATCH(T$10,$B$11:$B40,0)),INDEX(BASIS_Daten,MATCH($B40,BASIS_Zeilen,0),MATCH(T$10,BASIS_Spalten,0))-INDEX(R_2_Daten,MATCH(R_3!$B40,R_2_Zeilen,0),MATCH(R_3!T$10,R_2_Spalten,0)),"")</f>
        <v/>
      </c>
      <c r="U40" s="1" t="str">
        <f ca="1">IF(ISERROR(MATCH(U$10,$B$11:$B40,0)),INDEX(BASIS_Daten,MATCH($B40,BASIS_Zeilen,0),MATCH(U$10,BASIS_Spalten,0))-INDEX(R_2_Daten,MATCH(R_3!$B40,R_2_Zeilen,0),MATCH(R_3!U$10,R_2_Spalten,0)),"")</f>
        <v/>
      </c>
      <c r="V40" s="1">
        <f ca="1">IF(ISERROR(MATCH(V$10,$B$11:$B40,0)),INDEX(BASIS_Daten,MATCH($B40,BASIS_Zeilen,0),MATCH(V$10,BASIS_Spalten,0))-INDEX(R_2_Daten,MATCH(R_3!$B40,R_2_Zeilen,0),MATCH(R_3!V$10,R_2_Spalten,0)),"")</f>
        <v>0</v>
      </c>
      <c r="W40" s="1" t="str">
        <f ca="1">IF(ISERROR(MATCH(W$10,$B$11:$B40,0)),INDEX(BASIS_Daten,MATCH($B40,BASIS_Zeilen,0),MATCH(W$10,BASIS_Spalten,0))-INDEX(R_2_Daten,MATCH(R_3!$B40,R_2_Zeilen,0),MATCH(R_3!W$10,R_2_Spalten,0)),"")</f>
        <v/>
      </c>
      <c r="X40" s="1" t="str">
        <f ca="1">IF(ISERROR(MATCH(X$10,$B$11:$B40,0)),INDEX(BASIS_Daten,MATCH($B40,BASIS_Zeilen,0),MATCH(X$10,BASIS_Spalten,0))-INDEX(R_2_Daten,MATCH(R_3!$B40,R_2_Zeilen,0),MATCH(R_3!X$10,R_2_Spalten,0)),"")</f>
        <v/>
      </c>
      <c r="Y40" s="1" t="str">
        <f ca="1">IF(ISERROR(MATCH(Y$10,$B$11:$B40,0)),INDEX(BASIS_Daten,MATCH($B40,BASIS_Zeilen,0),MATCH(Y$10,BASIS_Spalten,0))-INDEX(R_2_Daten,MATCH(R_3!$B40,R_2_Zeilen,0),MATCH(R_3!Y$10,R_2_Spalten,0)),"")</f>
        <v/>
      </c>
      <c r="Z40" s="1" t="str">
        <f ca="1">IF(ISERROR(MATCH(Z$10,$B$11:$B40,0)),INDEX(BASIS_Daten,MATCH($B40,BASIS_Zeilen,0),MATCH(Z$10,BASIS_Spalten,0))-INDEX(R_2_Daten,MATCH(R_3!$B40,R_2_Zeilen,0),MATCH(R_3!Z$10,R_2_Spalten,0)),"")</f>
        <v/>
      </c>
      <c r="AA40" s="1" t="str">
        <f ca="1">IF(ISERROR(MATCH(AA$10,$B$11:$B40,0)),INDEX(BASIS_Daten,MATCH($B40,BASIS_Zeilen,0),MATCH(AA$10,BASIS_Spalten,0))-INDEX(R_2_Daten,MATCH(R_3!$B40,R_2_Zeilen,0),MATCH(R_3!AA$10,R_2_Spalten,0)),"")</f>
        <v/>
      </c>
      <c r="AB40" s="1" t="str">
        <f ca="1">IF(ISERROR(MATCH(AB$10,$B$11:$B40,0)),INDEX(BASIS_Daten,MATCH($B40,BASIS_Zeilen,0),MATCH(AB$10,BASIS_Spalten,0))-INDEX(R_2_Daten,MATCH(R_3!$B40,R_2_Zeilen,0),MATCH(R_3!AB$10,R_2_Spalten,0)),"")</f>
        <v/>
      </c>
      <c r="AC40" s="1" t="str">
        <f ca="1">IF(ISERROR(MATCH(AC$10,$B$11:$B40,0)),INDEX(BASIS_Daten,MATCH($B40,BASIS_Zeilen,0),MATCH(AC$10,BASIS_Spalten,0))-INDEX(R_2_Daten,MATCH(R_3!$B40,R_2_Zeilen,0),MATCH(R_3!AC$10,R_2_Spalten,0)),"")</f>
        <v/>
      </c>
      <c r="AD40" s="1" t="str">
        <f ca="1">IF(ISERROR(MATCH(AD$10,$B$11:$B40,0)),INDEX(BASIS_Daten,MATCH($B40,BASIS_Zeilen,0),MATCH(AD$10,BASIS_Spalten,0))-INDEX(R_2_Daten,MATCH(R_3!$B40,R_2_Zeilen,0),MATCH(R_3!AD$10,R_2_Spalten,0)),"")</f>
        <v/>
      </c>
      <c r="AE40" s="1">
        <f ca="1">IF(ISERROR(MATCH(AE$10,$B$11:$B40,0)),INDEX(BASIS_Daten,MATCH($B40,BASIS_Zeilen,0),MATCH(AE$10,BASIS_Spalten,0))-INDEX(R_2_Daten,MATCH(R_3!$B40,R_2_Zeilen,0),MATCH(R_3!AE$10,R_2_Spalten,0)),"")</f>
        <v>132</v>
      </c>
      <c r="AF40" s="1" t="str">
        <f ca="1">IF(ISERROR(MATCH(AF$10,$B$11:$B40,0)),INDEX(BASIS_Daten,MATCH($B40,BASIS_Zeilen,0),MATCH(AF$10,BASIS_Spalten,0))-INDEX(R_2_Daten,MATCH(R_3!$B40,R_2_Zeilen,0),MATCH(R_3!AF$10,R_2_Spalten,0)),"")</f>
        <v/>
      </c>
      <c r="AG40" s="1" t="str">
        <f ca="1">IF(ISERROR(MATCH(AG$10,$B$11:$B40,0)),INDEX(BASIS_Daten,MATCH($B40,BASIS_Zeilen,0),MATCH(AG$10,BASIS_Spalten,0))-INDEX(R_2_Daten,MATCH(R_3!$B40,R_2_Zeilen,0),MATCH(R_3!AG$10,R_2_Spalten,0)),"")</f>
        <v/>
      </c>
      <c r="AH40" s="1" t="str">
        <f ca="1">IF(ISERROR(MATCH(AH$10,$B$11:$B40,0)),INDEX(BASIS_Daten,MATCH($B40,BASIS_Zeilen,0),MATCH(AH$10,BASIS_Spalten,0))-INDEX(R_2_Daten,MATCH(R_3!$B40,R_2_Zeilen,0),MATCH(R_3!AH$10,R_2_Spalten,0)),"")</f>
        <v/>
      </c>
      <c r="AI40" s="1" t="str">
        <f ca="1">IF(ISERROR(MATCH(AI$10,$B$11:$B40,0)),INDEX(BASIS_Daten,MATCH($B40,BASIS_Zeilen,0),MATCH(AI$10,BASIS_Spalten,0))-INDEX(R_2_Daten,MATCH(R_3!$B40,R_2_Zeilen,0),MATCH(R_3!AI$10,R_2_Spalten,0)),"")</f>
        <v/>
      </c>
      <c r="AJ40" s="1">
        <f ca="1">IF(ISERROR(MATCH(AJ$10,$B$11:$B40,0)),INDEX(BASIS_Daten,MATCH($B40,BASIS_Zeilen,0),MATCH(AJ$10,BASIS_Spalten,0))-INDEX(R_2_Daten,MATCH(R_3!$B40,R_2_Zeilen,0),MATCH(R_3!AJ$10,R_2_Spalten,0)),"")</f>
        <v>37</v>
      </c>
    </row>
    <row r="41" spans="1:36">
      <c r="A41" s="4">
        <f t="shared" si="1"/>
        <v>31</v>
      </c>
      <c r="B41" s="1" t="str">
        <f ca="1">INDEX(R_3_Spalten,1,MATCH($C40,INDIRECT(ADDRESS(ROW(40:40),4)&amp;":"&amp;ADDRESS(ROW(40:40),COUNTA(Rüstzeitmatrix_ok_Spalten)+3)),0))</f>
        <v>Produkt 19</v>
      </c>
      <c r="C41" s="21">
        <f t="shared" ca="1" si="2"/>
        <v>91</v>
      </c>
      <c r="D41" s="1" t="str">
        <f ca="1">IF(ISERROR(MATCH(D$10,$B$11:$B41,0)),INDEX(BASIS_Daten,MATCH($B41,BASIS_Zeilen,0),MATCH(D$10,BASIS_Spalten,0))-INDEX(R_2_Daten,MATCH(R_3!$B41,R_2_Zeilen,0),MATCH(R_3!D$10,R_2_Spalten,0)),"")</f>
        <v/>
      </c>
      <c r="E41" s="1" t="str">
        <f ca="1">IF(ISERROR(MATCH(E$10,$B$11:$B41,0)),INDEX(BASIS_Daten,MATCH($B41,BASIS_Zeilen,0),MATCH(E$10,BASIS_Spalten,0))-INDEX(R_2_Daten,MATCH(R_3!$B41,R_2_Zeilen,0),MATCH(R_3!E$10,R_2_Spalten,0)),"")</f>
        <v/>
      </c>
      <c r="F41" s="1" t="str">
        <f ca="1">IF(ISERROR(MATCH(F$10,$B$11:$B41,0)),INDEX(BASIS_Daten,MATCH($B41,BASIS_Zeilen,0),MATCH(F$10,BASIS_Spalten,0))-INDEX(R_2_Daten,MATCH(R_3!$B41,R_2_Zeilen,0),MATCH(R_3!F$10,R_2_Spalten,0)),"")</f>
        <v/>
      </c>
      <c r="G41" s="1" t="str">
        <f ca="1">IF(ISERROR(MATCH(G$10,$B$11:$B41,0)),INDEX(BASIS_Daten,MATCH($B41,BASIS_Zeilen,0),MATCH(G$10,BASIS_Spalten,0))-INDEX(R_2_Daten,MATCH(R_3!$B41,R_2_Zeilen,0),MATCH(R_3!G$10,R_2_Spalten,0)),"")</f>
        <v/>
      </c>
      <c r="H41" s="1" t="str">
        <f ca="1">IF(ISERROR(MATCH(H$10,$B$11:$B41,0)),INDEX(BASIS_Daten,MATCH($B41,BASIS_Zeilen,0),MATCH(H$10,BASIS_Spalten,0))-INDEX(R_2_Daten,MATCH(R_3!$B41,R_2_Zeilen,0),MATCH(R_3!H$10,R_2_Spalten,0)),"")</f>
        <v/>
      </c>
      <c r="I41" s="1" t="str">
        <f ca="1">IF(ISERROR(MATCH(I$10,$B$11:$B41,0)),INDEX(BASIS_Daten,MATCH($B41,BASIS_Zeilen,0),MATCH(I$10,BASIS_Spalten,0))-INDEX(R_2_Daten,MATCH(R_3!$B41,R_2_Zeilen,0),MATCH(R_3!I$10,R_2_Spalten,0)),"")</f>
        <v/>
      </c>
      <c r="J41" s="1" t="str">
        <f ca="1">IF(ISERROR(MATCH(J$10,$B$11:$B41,0)),INDEX(BASIS_Daten,MATCH($B41,BASIS_Zeilen,0),MATCH(J$10,BASIS_Spalten,0))-INDEX(R_2_Daten,MATCH(R_3!$B41,R_2_Zeilen,0),MATCH(R_3!J$10,R_2_Spalten,0)),"")</f>
        <v/>
      </c>
      <c r="K41" s="1" t="str">
        <f ca="1">IF(ISERROR(MATCH(K$10,$B$11:$B41,0)),INDEX(BASIS_Daten,MATCH($B41,BASIS_Zeilen,0),MATCH(K$10,BASIS_Spalten,0))-INDEX(R_2_Daten,MATCH(R_3!$B41,R_2_Zeilen,0),MATCH(R_3!K$10,R_2_Spalten,0)),"")</f>
        <v/>
      </c>
      <c r="L41" s="1" t="str">
        <f ca="1">IF(ISERROR(MATCH(L$10,$B$11:$B41,0)),INDEX(BASIS_Daten,MATCH($B41,BASIS_Zeilen,0),MATCH(L$10,BASIS_Spalten,0))-INDEX(R_2_Daten,MATCH(R_3!$B41,R_2_Zeilen,0),MATCH(R_3!L$10,R_2_Spalten,0)),"")</f>
        <v/>
      </c>
      <c r="M41" s="1" t="str">
        <f ca="1">IF(ISERROR(MATCH(M$10,$B$11:$B41,0)),INDEX(BASIS_Daten,MATCH($B41,BASIS_Zeilen,0),MATCH(M$10,BASIS_Spalten,0))-INDEX(R_2_Daten,MATCH(R_3!$B41,R_2_Zeilen,0),MATCH(R_3!M$10,R_2_Spalten,0)),"")</f>
        <v/>
      </c>
      <c r="N41" s="1" t="str">
        <f ca="1">IF(ISERROR(MATCH(N$10,$B$11:$B41,0)),INDEX(BASIS_Daten,MATCH($B41,BASIS_Zeilen,0),MATCH(N$10,BASIS_Spalten,0))-INDEX(R_2_Daten,MATCH(R_3!$B41,R_2_Zeilen,0),MATCH(R_3!N$10,R_2_Spalten,0)),"")</f>
        <v/>
      </c>
      <c r="O41" s="1" t="str">
        <f ca="1">IF(ISERROR(MATCH(O$10,$B$11:$B41,0)),INDEX(BASIS_Daten,MATCH($B41,BASIS_Zeilen,0),MATCH(O$10,BASIS_Spalten,0))-INDEX(R_2_Daten,MATCH(R_3!$B41,R_2_Zeilen,0),MATCH(R_3!O$10,R_2_Spalten,0)),"")</f>
        <v/>
      </c>
      <c r="P41" s="1" t="str">
        <f ca="1">IF(ISERROR(MATCH(P$10,$B$11:$B41,0)),INDEX(BASIS_Daten,MATCH($B41,BASIS_Zeilen,0),MATCH(P$10,BASIS_Spalten,0))-INDEX(R_2_Daten,MATCH(R_3!$B41,R_2_Zeilen,0),MATCH(R_3!P$10,R_2_Spalten,0)),"")</f>
        <v/>
      </c>
      <c r="Q41" s="1" t="str">
        <f ca="1">IF(ISERROR(MATCH(Q$10,$B$11:$B41,0)),INDEX(BASIS_Daten,MATCH($B41,BASIS_Zeilen,0),MATCH(Q$10,BASIS_Spalten,0))-INDEX(R_2_Daten,MATCH(R_3!$B41,R_2_Zeilen,0),MATCH(R_3!Q$10,R_2_Spalten,0)),"")</f>
        <v/>
      </c>
      <c r="R41" s="1" t="str">
        <f ca="1">IF(ISERROR(MATCH(R$10,$B$11:$B41,0)),INDEX(BASIS_Daten,MATCH($B41,BASIS_Zeilen,0),MATCH(R$10,BASIS_Spalten,0))-INDEX(R_2_Daten,MATCH(R_3!$B41,R_2_Zeilen,0),MATCH(R_3!R$10,R_2_Spalten,0)),"")</f>
        <v/>
      </c>
      <c r="S41" s="1" t="str">
        <f ca="1">IF(ISERROR(MATCH(S$10,$B$11:$B41,0)),INDEX(BASIS_Daten,MATCH($B41,BASIS_Zeilen,0),MATCH(S$10,BASIS_Spalten,0))-INDEX(R_2_Daten,MATCH(R_3!$B41,R_2_Zeilen,0),MATCH(R_3!S$10,R_2_Spalten,0)),"")</f>
        <v/>
      </c>
      <c r="T41" s="1" t="str">
        <f ca="1">IF(ISERROR(MATCH(T$10,$B$11:$B41,0)),INDEX(BASIS_Daten,MATCH($B41,BASIS_Zeilen,0),MATCH(T$10,BASIS_Spalten,0))-INDEX(R_2_Daten,MATCH(R_3!$B41,R_2_Zeilen,0),MATCH(R_3!T$10,R_2_Spalten,0)),"")</f>
        <v/>
      </c>
      <c r="U41" s="1" t="str">
        <f ca="1">IF(ISERROR(MATCH(U$10,$B$11:$B41,0)),INDEX(BASIS_Daten,MATCH($B41,BASIS_Zeilen,0),MATCH(U$10,BASIS_Spalten,0))-INDEX(R_2_Daten,MATCH(R_3!$B41,R_2_Zeilen,0),MATCH(R_3!U$10,R_2_Spalten,0)),"")</f>
        <v/>
      </c>
      <c r="V41" s="1" t="str">
        <f ca="1">IF(ISERROR(MATCH(V$10,$B$11:$B41,0)),INDEX(BASIS_Daten,MATCH($B41,BASIS_Zeilen,0),MATCH(V$10,BASIS_Spalten,0))-INDEX(R_2_Daten,MATCH(R_3!$B41,R_2_Zeilen,0),MATCH(R_3!V$10,R_2_Spalten,0)),"")</f>
        <v/>
      </c>
      <c r="W41" s="1" t="str">
        <f ca="1">IF(ISERROR(MATCH(W$10,$B$11:$B41,0)),INDEX(BASIS_Daten,MATCH($B41,BASIS_Zeilen,0),MATCH(W$10,BASIS_Spalten,0))-INDEX(R_2_Daten,MATCH(R_3!$B41,R_2_Zeilen,0),MATCH(R_3!W$10,R_2_Spalten,0)),"")</f>
        <v/>
      </c>
      <c r="X41" s="1" t="str">
        <f ca="1">IF(ISERROR(MATCH(X$10,$B$11:$B41,0)),INDEX(BASIS_Daten,MATCH($B41,BASIS_Zeilen,0),MATCH(X$10,BASIS_Spalten,0))-INDEX(R_2_Daten,MATCH(R_3!$B41,R_2_Zeilen,0),MATCH(R_3!X$10,R_2_Spalten,0)),"")</f>
        <v/>
      </c>
      <c r="Y41" s="1" t="str">
        <f ca="1">IF(ISERROR(MATCH(Y$10,$B$11:$B41,0)),INDEX(BASIS_Daten,MATCH($B41,BASIS_Zeilen,0),MATCH(Y$10,BASIS_Spalten,0))-INDEX(R_2_Daten,MATCH(R_3!$B41,R_2_Zeilen,0),MATCH(R_3!Y$10,R_2_Spalten,0)),"")</f>
        <v/>
      </c>
      <c r="Z41" s="1" t="str">
        <f ca="1">IF(ISERROR(MATCH(Z$10,$B$11:$B41,0)),INDEX(BASIS_Daten,MATCH($B41,BASIS_Zeilen,0),MATCH(Z$10,BASIS_Spalten,0))-INDEX(R_2_Daten,MATCH(R_3!$B41,R_2_Zeilen,0),MATCH(R_3!Z$10,R_2_Spalten,0)),"")</f>
        <v/>
      </c>
      <c r="AA41" s="1" t="str">
        <f ca="1">IF(ISERROR(MATCH(AA$10,$B$11:$B41,0)),INDEX(BASIS_Daten,MATCH($B41,BASIS_Zeilen,0),MATCH(AA$10,BASIS_Spalten,0))-INDEX(R_2_Daten,MATCH(R_3!$B41,R_2_Zeilen,0),MATCH(R_3!AA$10,R_2_Spalten,0)),"")</f>
        <v/>
      </c>
      <c r="AB41" s="1" t="str">
        <f ca="1">IF(ISERROR(MATCH(AB$10,$B$11:$B41,0)),INDEX(BASIS_Daten,MATCH($B41,BASIS_Zeilen,0),MATCH(AB$10,BASIS_Spalten,0))-INDEX(R_2_Daten,MATCH(R_3!$B41,R_2_Zeilen,0),MATCH(R_3!AB$10,R_2_Spalten,0)),"")</f>
        <v/>
      </c>
      <c r="AC41" s="1" t="str">
        <f ca="1">IF(ISERROR(MATCH(AC$10,$B$11:$B41,0)),INDEX(BASIS_Daten,MATCH($B41,BASIS_Zeilen,0),MATCH(AC$10,BASIS_Spalten,0))-INDEX(R_2_Daten,MATCH(R_3!$B41,R_2_Zeilen,0),MATCH(R_3!AC$10,R_2_Spalten,0)),"")</f>
        <v/>
      </c>
      <c r="AD41" s="1" t="str">
        <f ca="1">IF(ISERROR(MATCH(AD$10,$B$11:$B41,0)),INDEX(BASIS_Daten,MATCH($B41,BASIS_Zeilen,0),MATCH(AD$10,BASIS_Spalten,0))-INDEX(R_2_Daten,MATCH(R_3!$B41,R_2_Zeilen,0),MATCH(R_3!AD$10,R_2_Spalten,0)),"")</f>
        <v/>
      </c>
      <c r="AE41" s="1">
        <f ca="1">IF(ISERROR(MATCH(AE$10,$B$11:$B41,0)),INDEX(BASIS_Daten,MATCH($B41,BASIS_Zeilen,0),MATCH(AE$10,BASIS_Spalten,0))-INDEX(R_2_Daten,MATCH(R_3!$B41,R_2_Zeilen,0),MATCH(R_3!AE$10,R_2_Spalten,0)),"")</f>
        <v>177</v>
      </c>
      <c r="AF41" s="1" t="str">
        <f ca="1">IF(ISERROR(MATCH(AF$10,$B$11:$B41,0)),INDEX(BASIS_Daten,MATCH($B41,BASIS_Zeilen,0),MATCH(AF$10,BASIS_Spalten,0))-INDEX(R_2_Daten,MATCH(R_3!$B41,R_2_Zeilen,0),MATCH(R_3!AF$10,R_2_Spalten,0)),"")</f>
        <v/>
      </c>
      <c r="AG41" s="1" t="str">
        <f ca="1">IF(ISERROR(MATCH(AG$10,$B$11:$B41,0)),INDEX(BASIS_Daten,MATCH($B41,BASIS_Zeilen,0),MATCH(AG$10,BASIS_Spalten,0))-INDEX(R_2_Daten,MATCH(R_3!$B41,R_2_Zeilen,0),MATCH(R_3!AG$10,R_2_Spalten,0)),"")</f>
        <v/>
      </c>
      <c r="AH41" s="1" t="str">
        <f ca="1">IF(ISERROR(MATCH(AH$10,$B$11:$B41,0)),INDEX(BASIS_Daten,MATCH($B41,BASIS_Zeilen,0),MATCH(AH$10,BASIS_Spalten,0))-INDEX(R_2_Daten,MATCH(R_3!$B41,R_2_Zeilen,0),MATCH(R_3!AH$10,R_2_Spalten,0)),"")</f>
        <v/>
      </c>
      <c r="AI41" s="1" t="str">
        <f ca="1">IF(ISERROR(MATCH(AI$10,$B$11:$B41,0)),INDEX(BASIS_Daten,MATCH($B41,BASIS_Zeilen,0),MATCH(AI$10,BASIS_Spalten,0))-INDEX(R_2_Daten,MATCH(R_3!$B41,R_2_Zeilen,0),MATCH(R_3!AI$10,R_2_Spalten,0)),"")</f>
        <v/>
      </c>
      <c r="AJ41" s="1">
        <f ca="1">IF(ISERROR(MATCH(AJ$10,$B$11:$B41,0)),INDEX(BASIS_Daten,MATCH($B41,BASIS_Zeilen,0),MATCH(AJ$10,BASIS_Spalten,0))-INDEX(R_2_Daten,MATCH(R_3!$B41,R_2_Zeilen,0),MATCH(R_3!AJ$10,R_2_Spalten,0)),"")</f>
        <v>91</v>
      </c>
    </row>
    <row r="42" spans="1:36">
      <c r="A42" s="4">
        <f t="shared" si="1"/>
        <v>32</v>
      </c>
      <c r="B42" s="1" t="str">
        <f ca="1">INDEX(R_3_Spalten,1,MATCH($C41,INDIRECT(ADDRESS(ROW(41:41),4)&amp;":"&amp;ADDRESS(ROW(41:41),COUNTA(Rüstzeitmatrix_ok_Spalten)+3)),0))</f>
        <v>Produkt 33</v>
      </c>
      <c r="C42" s="21">
        <f t="shared" ca="1" si="2"/>
        <v>0</v>
      </c>
      <c r="D42" s="1" t="str">
        <f ca="1">IF(ISERROR(MATCH(D$10,$B$11:$B42,0)),INDEX(BASIS_Daten,MATCH($B42,BASIS_Zeilen,0),MATCH(D$10,BASIS_Spalten,0))-INDEX(R_2_Daten,MATCH(R_3!$B42,R_2_Zeilen,0),MATCH(R_3!D$10,R_2_Spalten,0)),"")</f>
        <v/>
      </c>
      <c r="E42" s="1" t="str">
        <f ca="1">IF(ISERROR(MATCH(E$10,$B$11:$B42,0)),INDEX(BASIS_Daten,MATCH($B42,BASIS_Zeilen,0),MATCH(E$10,BASIS_Spalten,0))-INDEX(R_2_Daten,MATCH(R_3!$B42,R_2_Zeilen,0),MATCH(R_3!E$10,R_2_Spalten,0)),"")</f>
        <v/>
      </c>
      <c r="F42" s="1" t="str">
        <f ca="1">IF(ISERROR(MATCH(F$10,$B$11:$B42,0)),INDEX(BASIS_Daten,MATCH($B42,BASIS_Zeilen,0),MATCH(F$10,BASIS_Spalten,0))-INDEX(R_2_Daten,MATCH(R_3!$B42,R_2_Zeilen,0),MATCH(R_3!F$10,R_2_Spalten,0)),"")</f>
        <v/>
      </c>
      <c r="G42" s="1" t="str">
        <f ca="1">IF(ISERROR(MATCH(G$10,$B$11:$B42,0)),INDEX(BASIS_Daten,MATCH($B42,BASIS_Zeilen,0),MATCH(G$10,BASIS_Spalten,0))-INDEX(R_2_Daten,MATCH(R_3!$B42,R_2_Zeilen,0),MATCH(R_3!G$10,R_2_Spalten,0)),"")</f>
        <v/>
      </c>
      <c r="H42" s="1" t="str">
        <f ca="1">IF(ISERROR(MATCH(H$10,$B$11:$B42,0)),INDEX(BASIS_Daten,MATCH($B42,BASIS_Zeilen,0),MATCH(H$10,BASIS_Spalten,0))-INDEX(R_2_Daten,MATCH(R_3!$B42,R_2_Zeilen,0),MATCH(R_3!H$10,R_2_Spalten,0)),"")</f>
        <v/>
      </c>
      <c r="I42" s="1" t="str">
        <f ca="1">IF(ISERROR(MATCH(I$10,$B$11:$B42,0)),INDEX(BASIS_Daten,MATCH($B42,BASIS_Zeilen,0),MATCH(I$10,BASIS_Spalten,0))-INDEX(R_2_Daten,MATCH(R_3!$B42,R_2_Zeilen,0),MATCH(R_3!I$10,R_2_Spalten,0)),"")</f>
        <v/>
      </c>
      <c r="J42" s="1" t="str">
        <f ca="1">IF(ISERROR(MATCH(J$10,$B$11:$B42,0)),INDEX(BASIS_Daten,MATCH($B42,BASIS_Zeilen,0),MATCH(J$10,BASIS_Spalten,0))-INDEX(R_2_Daten,MATCH(R_3!$B42,R_2_Zeilen,0),MATCH(R_3!J$10,R_2_Spalten,0)),"")</f>
        <v/>
      </c>
      <c r="K42" s="1" t="str">
        <f ca="1">IF(ISERROR(MATCH(K$10,$B$11:$B42,0)),INDEX(BASIS_Daten,MATCH($B42,BASIS_Zeilen,0),MATCH(K$10,BASIS_Spalten,0))-INDEX(R_2_Daten,MATCH(R_3!$B42,R_2_Zeilen,0),MATCH(R_3!K$10,R_2_Spalten,0)),"")</f>
        <v/>
      </c>
      <c r="L42" s="1" t="str">
        <f ca="1">IF(ISERROR(MATCH(L$10,$B$11:$B42,0)),INDEX(BASIS_Daten,MATCH($B42,BASIS_Zeilen,0),MATCH(L$10,BASIS_Spalten,0))-INDEX(R_2_Daten,MATCH(R_3!$B42,R_2_Zeilen,0),MATCH(R_3!L$10,R_2_Spalten,0)),"")</f>
        <v/>
      </c>
      <c r="M42" s="1" t="str">
        <f ca="1">IF(ISERROR(MATCH(M$10,$B$11:$B42,0)),INDEX(BASIS_Daten,MATCH($B42,BASIS_Zeilen,0),MATCH(M$10,BASIS_Spalten,0))-INDEX(R_2_Daten,MATCH(R_3!$B42,R_2_Zeilen,0),MATCH(R_3!M$10,R_2_Spalten,0)),"")</f>
        <v/>
      </c>
      <c r="N42" s="1" t="str">
        <f ca="1">IF(ISERROR(MATCH(N$10,$B$11:$B42,0)),INDEX(BASIS_Daten,MATCH($B42,BASIS_Zeilen,0),MATCH(N$10,BASIS_Spalten,0))-INDEX(R_2_Daten,MATCH(R_3!$B42,R_2_Zeilen,0),MATCH(R_3!N$10,R_2_Spalten,0)),"")</f>
        <v/>
      </c>
      <c r="O42" s="1" t="str">
        <f ca="1">IF(ISERROR(MATCH(O$10,$B$11:$B42,0)),INDEX(BASIS_Daten,MATCH($B42,BASIS_Zeilen,0),MATCH(O$10,BASIS_Spalten,0))-INDEX(R_2_Daten,MATCH(R_3!$B42,R_2_Zeilen,0),MATCH(R_3!O$10,R_2_Spalten,0)),"")</f>
        <v/>
      </c>
      <c r="P42" s="1" t="str">
        <f ca="1">IF(ISERROR(MATCH(P$10,$B$11:$B42,0)),INDEX(BASIS_Daten,MATCH($B42,BASIS_Zeilen,0),MATCH(P$10,BASIS_Spalten,0))-INDEX(R_2_Daten,MATCH(R_3!$B42,R_2_Zeilen,0),MATCH(R_3!P$10,R_2_Spalten,0)),"")</f>
        <v/>
      </c>
      <c r="Q42" s="1" t="str">
        <f ca="1">IF(ISERROR(MATCH(Q$10,$B$11:$B42,0)),INDEX(BASIS_Daten,MATCH($B42,BASIS_Zeilen,0),MATCH(Q$10,BASIS_Spalten,0))-INDEX(R_2_Daten,MATCH(R_3!$B42,R_2_Zeilen,0),MATCH(R_3!Q$10,R_2_Spalten,0)),"")</f>
        <v/>
      </c>
      <c r="R42" s="1" t="str">
        <f ca="1">IF(ISERROR(MATCH(R$10,$B$11:$B42,0)),INDEX(BASIS_Daten,MATCH($B42,BASIS_Zeilen,0),MATCH(R$10,BASIS_Spalten,0))-INDEX(R_2_Daten,MATCH(R_3!$B42,R_2_Zeilen,0),MATCH(R_3!R$10,R_2_Spalten,0)),"")</f>
        <v/>
      </c>
      <c r="S42" s="1" t="str">
        <f ca="1">IF(ISERROR(MATCH(S$10,$B$11:$B42,0)),INDEX(BASIS_Daten,MATCH($B42,BASIS_Zeilen,0),MATCH(S$10,BASIS_Spalten,0))-INDEX(R_2_Daten,MATCH(R_3!$B42,R_2_Zeilen,0),MATCH(R_3!S$10,R_2_Spalten,0)),"")</f>
        <v/>
      </c>
      <c r="T42" s="1" t="str">
        <f ca="1">IF(ISERROR(MATCH(T$10,$B$11:$B42,0)),INDEX(BASIS_Daten,MATCH($B42,BASIS_Zeilen,0),MATCH(T$10,BASIS_Spalten,0))-INDEX(R_2_Daten,MATCH(R_3!$B42,R_2_Zeilen,0),MATCH(R_3!T$10,R_2_Spalten,0)),"")</f>
        <v/>
      </c>
      <c r="U42" s="1" t="str">
        <f ca="1">IF(ISERROR(MATCH(U$10,$B$11:$B42,0)),INDEX(BASIS_Daten,MATCH($B42,BASIS_Zeilen,0),MATCH(U$10,BASIS_Spalten,0))-INDEX(R_2_Daten,MATCH(R_3!$B42,R_2_Zeilen,0),MATCH(R_3!U$10,R_2_Spalten,0)),"")</f>
        <v/>
      </c>
      <c r="V42" s="1" t="str">
        <f ca="1">IF(ISERROR(MATCH(V$10,$B$11:$B42,0)),INDEX(BASIS_Daten,MATCH($B42,BASIS_Zeilen,0),MATCH(V$10,BASIS_Spalten,0))-INDEX(R_2_Daten,MATCH(R_3!$B42,R_2_Zeilen,0),MATCH(R_3!V$10,R_2_Spalten,0)),"")</f>
        <v/>
      </c>
      <c r="W42" s="1" t="str">
        <f ca="1">IF(ISERROR(MATCH(W$10,$B$11:$B42,0)),INDEX(BASIS_Daten,MATCH($B42,BASIS_Zeilen,0),MATCH(W$10,BASIS_Spalten,0))-INDEX(R_2_Daten,MATCH(R_3!$B42,R_2_Zeilen,0),MATCH(R_3!W$10,R_2_Spalten,0)),"")</f>
        <v/>
      </c>
      <c r="X42" s="1" t="str">
        <f ca="1">IF(ISERROR(MATCH(X$10,$B$11:$B42,0)),INDEX(BASIS_Daten,MATCH($B42,BASIS_Zeilen,0),MATCH(X$10,BASIS_Spalten,0))-INDEX(R_2_Daten,MATCH(R_3!$B42,R_2_Zeilen,0),MATCH(R_3!X$10,R_2_Spalten,0)),"")</f>
        <v/>
      </c>
      <c r="Y42" s="1" t="str">
        <f ca="1">IF(ISERROR(MATCH(Y$10,$B$11:$B42,0)),INDEX(BASIS_Daten,MATCH($B42,BASIS_Zeilen,0),MATCH(Y$10,BASIS_Spalten,0))-INDEX(R_2_Daten,MATCH(R_3!$B42,R_2_Zeilen,0),MATCH(R_3!Y$10,R_2_Spalten,0)),"")</f>
        <v/>
      </c>
      <c r="Z42" s="1" t="str">
        <f ca="1">IF(ISERROR(MATCH(Z$10,$B$11:$B42,0)),INDEX(BASIS_Daten,MATCH($B42,BASIS_Zeilen,0),MATCH(Z$10,BASIS_Spalten,0))-INDEX(R_2_Daten,MATCH(R_3!$B42,R_2_Zeilen,0),MATCH(R_3!Z$10,R_2_Spalten,0)),"")</f>
        <v/>
      </c>
      <c r="AA42" s="1" t="str">
        <f ca="1">IF(ISERROR(MATCH(AA$10,$B$11:$B42,0)),INDEX(BASIS_Daten,MATCH($B42,BASIS_Zeilen,0),MATCH(AA$10,BASIS_Spalten,0))-INDEX(R_2_Daten,MATCH(R_3!$B42,R_2_Zeilen,0),MATCH(R_3!AA$10,R_2_Spalten,0)),"")</f>
        <v/>
      </c>
      <c r="AB42" s="1" t="str">
        <f ca="1">IF(ISERROR(MATCH(AB$10,$B$11:$B42,0)),INDEX(BASIS_Daten,MATCH($B42,BASIS_Zeilen,0),MATCH(AB$10,BASIS_Spalten,0))-INDEX(R_2_Daten,MATCH(R_3!$B42,R_2_Zeilen,0),MATCH(R_3!AB$10,R_2_Spalten,0)),"")</f>
        <v/>
      </c>
      <c r="AC42" s="1" t="str">
        <f ca="1">IF(ISERROR(MATCH(AC$10,$B$11:$B42,0)),INDEX(BASIS_Daten,MATCH($B42,BASIS_Zeilen,0),MATCH(AC$10,BASIS_Spalten,0))-INDEX(R_2_Daten,MATCH(R_3!$B42,R_2_Zeilen,0),MATCH(R_3!AC$10,R_2_Spalten,0)),"")</f>
        <v/>
      </c>
      <c r="AD42" s="1" t="str">
        <f ca="1">IF(ISERROR(MATCH(AD$10,$B$11:$B42,0)),INDEX(BASIS_Daten,MATCH($B42,BASIS_Zeilen,0),MATCH(AD$10,BASIS_Spalten,0))-INDEX(R_2_Daten,MATCH(R_3!$B42,R_2_Zeilen,0),MATCH(R_3!AD$10,R_2_Spalten,0)),"")</f>
        <v/>
      </c>
      <c r="AE42" s="1">
        <f ca="1">IF(ISERROR(MATCH(AE$10,$B$11:$B42,0)),INDEX(BASIS_Daten,MATCH($B42,BASIS_Zeilen,0),MATCH(AE$10,BASIS_Spalten,0))-INDEX(R_2_Daten,MATCH(R_3!$B42,R_2_Zeilen,0),MATCH(R_3!AE$10,R_2_Spalten,0)),"")</f>
        <v>0</v>
      </c>
      <c r="AF42" s="1" t="str">
        <f ca="1">IF(ISERROR(MATCH(AF$10,$B$11:$B42,0)),INDEX(BASIS_Daten,MATCH($B42,BASIS_Zeilen,0),MATCH(AF$10,BASIS_Spalten,0))-INDEX(R_2_Daten,MATCH(R_3!$B42,R_2_Zeilen,0),MATCH(R_3!AF$10,R_2_Spalten,0)),"")</f>
        <v/>
      </c>
      <c r="AG42" s="1" t="str">
        <f ca="1">IF(ISERROR(MATCH(AG$10,$B$11:$B42,0)),INDEX(BASIS_Daten,MATCH($B42,BASIS_Zeilen,0),MATCH(AG$10,BASIS_Spalten,0))-INDEX(R_2_Daten,MATCH(R_3!$B42,R_2_Zeilen,0),MATCH(R_3!AG$10,R_2_Spalten,0)),"")</f>
        <v/>
      </c>
      <c r="AH42" s="1" t="str">
        <f ca="1">IF(ISERROR(MATCH(AH$10,$B$11:$B42,0)),INDEX(BASIS_Daten,MATCH($B42,BASIS_Zeilen,0),MATCH(AH$10,BASIS_Spalten,0))-INDEX(R_2_Daten,MATCH(R_3!$B42,R_2_Zeilen,0),MATCH(R_3!AH$10,R_2_Spalten,0)),"")</f>
        <v/>
      </c>
      <c r="AI42" s="1" t="str">
        <f ca="1">IF(ISERROR(MATCH(AI$10,$B$11:$B42,0)),INDEX(BASIS_Daten,MATCH($B42,BASIS_Zeilen,0),MATCH(AI$10,BASIS_Spalten,0))-INDEX(R_2_Daten,MATCH(R_3!$B42,R_2_Zeilen,0),MATCH(R_3!AI$10,R_2_Spalten,0)),"")</f>
        <v/>
      </c>
      <c r="AJ42" s="1" t="str">
        <f ca="1">IF(ISERROR(MATCH(AJ$10,$B$11:$B42,0)),INDEX(BASIS_Daten,MATCH($B42,BASIS_Zeilen,0),MATCH(AJ$10,BASIS_Spalten,0))-INDEX(R_2_Daten,MATCH(R_3!$B42,R_2_Zeilen,0),MATCH(R_3!AJ$10,R_2_Spalten,0)),"")</f>
        <v/>
      </c>
    </row>
    <row r="43" spans="1:36">
      <c r="A43" s="4">
        <f t="shared" si="1"/>
        <v>33</v>
      </c>
      <c r="B43" s="1" t="str">
        <f ca="1">INDEX(R_3_Spalten,1,MATCH($C42,INDIRECT(ADDRESS(ROW(42:42),4)&amp;":"&amp;ADDRESS(ROW(42:42),COUNTA(Rüstzeitmatrix_ok_Spalten)+3)),0))</f>
        <v>Produkt 28</v>
      </c>
      <c r="C43" s="21">
        <f t="shared" ca="1" si="2"/>
        <v>0</v>
      </c>
      <c r="D43" s="1" t="str">
        <f ca="1">IF(ISERROR(MATCH(D$10,$B$11:$B43,0)),INDEX(BASIS_Daten,MATCH($B43,BASIS_Zeilen,0),MATCH(D$10,BASIS_Spalten,0))-INDEX(R_2_Daten,MATCH(R_3!$B43,R_2_Zeilen,0),MATCH(R_3!D$10,R_2_Spalten,0)),"")</f>
        <v/>
      </c>
      <c r="E43" s="1" t="str">
        <f ca="1">IF(ISERROR(MATCH(E$10,$B$11:$B43,0)),INDEX(BASIS_Daten,MATCH($B43,BASIS_Zeilen,0),MATCH(E$10,BASIS_Spalten,0))-INDEX(R_2_Daten,MATCH(R_3!$B43,R_2_Zeilen,0),MATCH(R_3!E$10,R_2_Spalten,0)),"")</f>
        <v/>
      </c>
      <c r="F43" s="1" t="str">
        <f ca="1">IF(ISERROR(MATCH(F$10,$B$11:$B43,0)),INDEX(BASIS_Daten,MATCH($B43,BASIS_Zeilen,0),MATCH(F$10,BASIS_Spalten,0))-INDEX(R_2_Daten,MATCH(R_3!$B43,R_2_Zeilen,0),MATCH(R_3!F$10,R_2_Spalten,0)),"")</f>
        <v/>
      </c>
      <c r="G43" s="1" t="str">
        <f ca="1">IF(ISERROR(MATCH(G$10,$B$11:$B43,0)),INDEX(BASIS_Daten,MATCH($B43,BASIS_Zeilen,0),MATCH(G$10,BASIS_Spalten,0))-INDEX(R_2_Daten,MATCH(R_3!$B43,R_2_Zeilen,0),MATCH(R_3!G$10,R_2_Spalten,0)),"")</f>
        <v/>
      </c>
      <c r="H43" s="1" t="str">
        <f ca="1">IF(ISERROR(MATCH(H$10,$B$11:$B43,0)),INDEX(BASIS_Daten,MATCH($B43,BASIS_Zeilen,0),MATCH(H$10,BASIS_Spalten,0))-INDEX(R_2_Daten,MATCH(R_3!$B43,R_2_Zeilen,0),MATCH(R_3!H$10,R_2_Spalten,0)),"")</f>
        <v/>
      </c>
      <c r="I43" s="1" t="str">
        <f ca="1">IF(ISERROR(MATCH(I$10,$B$11:$B43,0)),INDEX(BASIS_Daten,MATCH($B43,BASIS_Zeilen,0),MATCH(I$10,BASIS_Spalten,0))-INDEX(R_2_Daten,MATCH(R_3!$B43,R_2_Zeilen,0),MATCH(R_3!I$10,R_2_Spalten,0)),"")</f>
        <v/>
      </c>
      <c r="J43" s="1" t="str">
        <f ca="1">IF(ISERROR(MATCH(J$10,$B$11:$B43,0)),INDEX(BASIS_Daten,MATCH($B43,BASIS_Zeilen,0),MATCH(J$10,BASIS_Spalten,0))-INDEX(R_2_Daten,MATCH(R_3!$B43,R_2_Zeilen,0),MATCH(R_3!J$10,R_2_Spalten,0)),"")</f>
        <v/>
      </c>
      <c r="K43" s="1" t="str">
        <f ca="1">IF(ISERROR(MATCH(K$10,$B$11:$B43,0)),INDEX(BASIS_Daten,MATCH($B43,BASIS_Zeilen,0),MATCH(K$10,BASIS_Spalten,0))-INDEX(R_2_Daten,MATCH(R_3!$B43,R_2_Zeilen,0),MATCH(R_3!K$10,R_2_Spalten,0)),"")</f>
        <v/>
      </c>
      <c r="L43" s="1" t="str">
        <f ca="1">IF(ISERROR(MATCH(L$10,$B$11:$B43,0)),INDEX(BASIS_Daten,MATCH($B43,BASIS_Zeilen,0),MATCH(L$10,BASIS_Spalten,0))-INDEX(R_2_Daten,MATCH(R_3!$B43,R_2_Zeilen,0),MATCH(R_3!L$10,R_2_Spalten,0)),"")</f>
        <v/>
      </c>
      <c r="M43" s="1" t="str">
        <f ca="1">IF(ISERROR(MATCH(M$10,$B$11:$B43,0)),INDEX(BASIS_Daten,MATCH($B43,BASIS_Zeilen,0),MATCH(M$10,BASIS_Spalten,0))-INDEX(R_2_Daten,MATCH(R_3!$B43,R_2_Zeilen,0),MATCH(R_3!M$10,R_2_Spalten,0)),"")</f>
        <v/>
      </c>
      <c r="N43" s="1" t="str">
        <f ca="1">IF(ISERROR(MATCH(N$10,$B$11:$B43,0)),INDEX(BASIS_Daten,MATCH($B43,BASIS_Zeilen,0),MATCH(N$10,BASIS_Spalten,0))-INDEX(R_2_Daten,MATCH(R_3!$B43,R_2_Zeilen,0),MATCH(R_3!N$10,R_2_Spalten,0)),"")</f>
        <v/>
      </c>
      <c r="O43" s="1" t="str">
        <f ca="1">IF(ISERROR(MATCH(O$10,$B$11:$B43,0)),INDEX(BASIS_Daten,MATCH($B43,BASIS_Zeilen,0),MATCH(O$10,BASIS_Spalten,0))-INDEX(R_2_Daten,MATCH(R_3!$B43,R_2_Zeilen,0),MATCH(R_3!O$10,R_2_Spalten,0)),"")</f>
        <v/>
      </c>
      <c r="P43" s="1" t="str">
        <f ca="1">IF(ISERROR(MATCH(P$10,$B$11:$B43,0)),INDEX(BASIS_Daten,MATCH($B43,BASIS_Zeilen,0),MATCH(P$10,BASIS_Spalten,0))-INDEX(R_2_Daten,MATCH(R_3!$B43,R_2_Zeilen,0),MATCH(R_3!P$10,R_2_Spalten,0)),"")</f>
        <v/>
      </c>
      <c r="Q43" s="1" t="str">
        <f ca="1">IF(ISERROR(MATCH(Q$10,$B$11:$B43,0)),INDEX(BASIS_Daten,MATCH($B43,BASIS_Zeilen,0),MATCH(Q$10,BASIS_Spalten,0))-INDEX(R_2_Daten,MATCH(R_3!$B43,R_2_Zeilen,0),MATCH(R_3!Q$10,R_2_Spalten,0)),"")</f>
        <v/>
      </c>
      <c r="R43" s="1" t="str">
        <f ca="1">IF(ISERROR(MATCH(R$10,$B$11:$B43,0)),INDEX(BASIS_Daten,MATCH($B43,BASIS_Zeilen,0),MATCH(R$10,BASIS_Spalten,0))-INDEX(R_2_Daten,MATCH(R_3!$B43,R_2_Zeilen,0),MATCH(R_3!R$10,R_2_Spalten,0)),"")</f>
        <v/>
      </c>
      <c r="S43" s="1" t="str">
        <f ca="1">IF(ISERROR(MATCH(S$10,$B$11:$B43,0)),INDEX(BASIS_Daten,MATCH($B43,BASIS_Zeilen,0),MATCH(S$10,BASIS_Spalten,0))-INDEX(R_2_Daten,MATCH(R_3!$B43,R_2_Zeilen,0),MATCH(R_3!S$10,R_2_Spalten,0)),"")</f>
        <v/>
      </c>
      <c r="T43" s="1" t="str">
        <f ca="1">IF(ISERROR(MATCH(T$10,$B$11:$B43,0)),INDEX(BASIS_Daten,MATCH($B43,BASIS_Zeilen,0),MATCH(T$10,BASIS_Spalten,0))-INDEX(R_2_Daten,MATCH(R_3!$B43,R_2_Zeilen,0),MATCH(R_3!T$10,R_2_Spalten,0)),"")</f>
        <v/>
      </c>
      <c r="U43" s="1" t="str">
        <f ca="1">IF(ISERROR(MATCH(U$10,$B$11:$B43,0)),INDEX(BASIS_Daten,MATCH($B43,BASIS_Zeilen,0),MATCH(U$10,BASIS_Spalten,0))-INDEX(R_2_Daten,MATCH(R_3!$B43,R_2_Zeilen,0),MATCH(R_3!U$10,R_2_Spalten,0)),"")</f>
        <v/>
      </c>
      <c r="V43" s="1" t="str">
        <f ca="1">IF(ISERROR(MATCH(V$10,$B$11:$B43,0)),INDEX(BASIS_Daten,MATCH($B43,BASIS_Zeilen,0),MATCH(V$10,BASIS_Spalten,0))-INDEX(R_2_Daten,MATCH(R_3!$B43,R_2_Zeilen,0),MATCH(R_3!V$10,R_2_Spalten,0)),"")</f>
        <v/>
      </c>
      <c r="W43" s="1" t="str">
        <f ca="1">IF(ISERROR(MATCH(W$10,$B$11:$B43,0)),INDEX(BASIS_Daten,MATCH($B43,BASIS_Zeilen,0),MATCH(W$10,BASIS_Spalten,0))-INDEX(R_2_Daten,MATCH(R_3!$B43,R_2_Zeilen,0),MATCH(R_3!W$10,R_2_Spalten,0)),"")</f>
        <v/>
      </c>
      <c r="X43" s="1" t="str">
        <f ca="1">IF(ISERROR(MATCH(X$10,$B$11:$B43,0)),INDEX(BASIS_Daten,MATCH($B43,BASIS_Zeilen,0),MATCH(X$10,BASIS_Spalten,0))-INDEX(R_2_Daten,MATCH(R_3!$B43,R_2_Zeilen,0),MATCH(R_3!X$10,R_2_Spalten,0)),"")</f>
        <v/>
      </c>
      <c r="Y43" s="1" t="str">
        <f ca="1">IF(ISERROR(MATCH(Y$10,$B$11:$B43,0)),INDEX(BASIS_Daten,MATCH($B43,BASIS_Zeilen,0),MATCH(Y$10,BASIS_Spalten,0))-INDEX(R_2_Daten,MATCH(R_3!$B43,R_2_Zeilen,0),MATCH(R_3!Y$10,R_2_Spalten,0)),"")</f>
        <v/>
      </c>
      <c r="Z43" s="1" t="str">
        <f ca="1">IF(ISERROR(MATCH(Z$10,$B$11:$B43,0)),INDEX(BASIS_Daten,MATCH($B43,BASIS_Zeilen,0),MATCH(Z$10,BASIS_Spalten,0))-INDEX(R_2_Daten,MATCH(R_3!$B43,R_2_Zeilen,0),MATCH(R_3!Z$10,R_2_Spalten,0)),"")</f>
        <v/>
      </c>
      <c r="AA43" s="1" t="str">
        <f ca="1">IF(ISERROR(MATCH(AA$10,$B$11:$B43,0)),INDEX(BASIS_Daten,MATCH($B43,BASIS_Zeilen,0),MATCH(AA$10,BASIS_Spalten,0))-INDEX(R_2_Daten,MATCH(R_3!$B43,R_2_Zeilen,0),MATCH(R_3!AA$10,R_2_Spalten,0)),"")</f>
        <v/>
      </c>
      <c r="AB43" s="1" t="str">
        <f ca="1">IF(ISERROR(MATCH(AB$10,$B$11:$B43,0)),INDEX(BASIS_Daten,MATCH($B43,BASIS_Zeilen,0),MATCH(AB$10,BASIS_Spalten,0))-INDEX(R_2_Daten,MATCH(R_3!$B43,R_2_Zeilen,0),MATCH(R_3!AB$10,R_2_Spalten,0)),"")</f>
        <v/>
      </c>
      <c r="AC43" s="1" t="str">
        <f ca="1">IF(ISERROR(MATCH(AC$10,$B$11:$B43,0)),INDEX(BASIS_Daten,MATCH($B43,BASIS_Zeilen,0),MATCH(AC$10,BASIS_Spalten,0))-INDEX(R_2_Daten,MATCH(R_3!$B43,R_2_Zeilen,0),MATCH(R_3!AC$10,R_2_Spalten,0)),"")</f>
        <v/>
      </c>
      <c r="AD43" s="1" t="str">
        <f ca="1">IF(ISERROR(MATCH(AD$10,$B$11:$B43,0)),INDEX(BASIS_Daten,MATCH($B43,BASIS_Zeilen,0),MATCH(AD$10,BASIS_Spalten,0))-INDEX(R_2_Daten,MATCH(R_3!$B43,R_2_Zeilen,0),MATCH(R_3!AD$10,R_2_Spalten,0)),"")</f>
        <v/>
      </c>
      <c r="AE43" s="1" t="str">
        <f ca="1">IF(ISERROR(MATCH(AE$10,$B$11:$B43,0)),INDEX(BASIS_Daten,MATCH($B43,BASIS_Zeilen,0),MATCH(AE$10,BASIS_Spalten,0))-INDEX(R_2_Daten,MATCH(R_3!$B43,R_2_Zeilen,0),MATCH(R_3!AE$10,R_2_Spalten,0)),"")</f>
        <v/>
      </c>
      <c r="AF43" s="1" t="str">
        <f ca="1">IF(ISERROR(MATCH(AF$10,$B$11:$B43,0)),INDEX(BASIS_Daten,MATCH($B43,BASIS_Zeilen,0),MATCH(AF$10,BASIS_Spalten,0))-INDEX(R_2_Daten,MATCH(R_3!$B43,R_2_Zeilen,0),MATCH(R_3!AF$10,R_2_Spalten,0)),"")</f>
        <v/>
      </c>
      <c r="AG43" s="1" t="str">
        <f ca="1">IF(ISERROR(MATCH(AG$10,$B$11:$B43,0)),INDEX(BASIS_Daten,MATCH($B43,BASIS_Zeilen,0),MATCH(AG$10,BASIS_Spalten,0))-INDEX(R_2_Daten,MATCH(R_3!$B43,R_2_Zeilen,0),MATCH(R_3!AG$10,R_2_Spalten,0)),"")</f>
        <v/>
      </c>
      <c r="AH43" s="1" t="str">
        <f ca="1">IF(ISERROR(MATCH(AH$10,$B$11:$B43,0)),INDEX(BASIS_Daten,MATCH($B43,BASIS_Zeilen,0),MATCH(AH$10,BASIS_Spalten,0))-INDEX(R_2_Daten,MATCH(R_3!$B43,R_2_Zeilen,0),MATCH(R_3!AH$10,R_2_Spalten,0)),"")</f>
        <v/>
      </c>
      <c r="AI43" s="1" t="str">
        <f ca="1">IF(ISERROR(MATCH(AI$10,$B$11:$B43,0)),INDEX(BASIS_Daten,MATCH($B43,BASIS_Zeilen,0),MATCH(AI$10,BASIS_Spalten,0))-INDEX(R_2_Daten,MATCH(R_3!$B43,R_2_Zeilen,0),MATCH(R_3!AI$10,R_2_Spalten,0)),"")</f>
        <v/>
      </c>
      <c r="AJ43" s="1" t="str">
        <f ca="1">IF(ISERROR(MATCH(AJ$10,$B$11:$B43,0)),INDEX(BASIS_Daten,MATCH($B43,BASIS_Zeilen,0),MATCH(AJ$10,BASIS_Spalten,0))-INDEX(R_2_Daten,MATCH(R_3!$B43,R_2_Zeilen,0),MATCH(R_3!AJ$10,R_2_Spalten,0)),"")</f>
        <v/>
      </c>
    </row>
  </sheetData>
  <sheetCalcPr fullCalcOnLoad="1"/>
  <mergeCells count="3">
    <mergeCell ref="A1:I1"/>
    <mergeCell ref="A2:E2"/>
    <mergeCell ref="G2:H2"/>
  </mergeCells>
  <phoneticPr fontId="2" type="noConversion"/>
  <conditionalFormatting sqref="F2">
    <cfRule type="expression" dxfId="22" priority="19" stopIfTrue="1">
      <formula>$F$2=R_3_bis_Zeile_Ist</formula>
    </cfRule>
    <cfRule type="expression" dxfId="21" priority="20" stopIfTrue="1">
      <formula>$F$2&lt;&gt;R_3_bis_Zeile_Ist</formula>
    </cfRule>
  </conditionalFormatting>
  <conditionalFormatting sqref="I2">
    <cfRule type="expression" dxfId="20" priority="22" stopIfTrue="1">
      <formula>$I$2=R_3_bis_Spalte_Ist</formula>
    </cfRule>
    <cfRule type="expression" dxfId="19" priority="23" stopIfTrue="1">
      <formula>$I$2&lt;&gt;R_3_bis_Spalte_Ist</formula>
    </cfRule>
  </conditionalFormatting>
  <conditionalFormatting sqref="A10:XFD10">
    <cfRule type="expression" dxfId="18" priority="8" stopIfTrue="1">
      <formula>COLUMN(A$10)&lt;=COUNTA(Rüstzeitmatrix_ok_Spalten)+3</formula>
    </cfRule>
  </conditionalFormatting>
  <conditionalFormatting sqref="A11:A40 A44:A65536">
    <cfRule type="expression" dxfId="17" priority="4" stopIfTrue="1">
      <formula>ROW($A11)&lt;=R_3_bis_Zeile_Soll</formula>
    </cfRule>
  </conditionalFormatting>
  <conditionalFormatting sqref="A41:A43">
    <cfRule type="expression" dxfId="16" priority="2" stopIfTrue="1">
      <formula>ROW($A41)&lt;=R_3_bis_Zeile_Soll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H15"/>
  <sheetViews>
    <sheetView workbookViewId="0">
      <selection activeCell="G28" sqref="G28"/>
    </sheetView>
  </sheetViews>
  <sheetFormatPr baseColWidth="10" defaultRowHeight="14.25"/>
  <cols>
    <col min="1" max="1" width="11" style="7"/>
    <col min="2" max="2" width="12.75" style="7" customWidth="1"/>
    <col min="3" max="16384" width="11" style="7"/>
  </cols>
  <sheetData>
    <row r="1" spans="1:8" ht="42" customHeight="1" thickBot="1">
      <c r="B1" s="62" t="s">
        <v>66</v>
      </c>
      <c r="C1" s="64"/>
      <c r="D1" s="64"/>
      <c r="E1" s="64"/>
      <c r="F1" s="64"/>
      <c r="G1" s="64"/>
      <c r="H1" s="64"/>
    </row>
    <row r="2" spans="1:8" ht="20.25" customHeight="1" thickBot="1">
      <c r="B2" s="67" t="s">
        <v>6</v>
      </c>
      <c r="C2" s="67"/>
      <c r="D2" s="67"/>
      <c r="E2" s="66" t="s">
        <v>67</v>
      </c>
      <c r="F2" s="67"/>
      <c r="G2" s="66" t="s">
        <v>68</v>
      </c>
      <c r="H2" s="67"/>
    </row>
    <row r="3" spans="1:8" ht="15.75" thickBot="1">
      <c r="B3" s="67"/>
      <c r="C3" s="67"/>
      <c r="D3" s="67"/>
      <c r="E3" s="36" t="s">
        <v>11</v>
      </c>
      <c r="F3" s="37" t="s">
        <v>12</v>
      </c>
      <c r="G3" s="37" t="s">
        <v>11</v>
      </c>
      <c r="H3" s="37" t="s">
        <v>12</v>
      </c>
    </row>
    <row r="4" spans="1:8" ht="15.75" thickBot="1">
      <c r="B4" s="68" t="s">
        <v>7</v>
      </c>
      <c r="C4" s="68"/>
      <c r="D4" s="68"/>
      <c r="E4" s="38">
        <f ca="1">Cockpit_bis_Zeile_Soll</f>
        <v>45</v>
      </c>
      <c r="F4" s="39">
        <f ca="1">Cockpit_bis_Zeile_Ist</f>
        <v>45</v>
      </c>
      <c r="G4" s="38">
        <v>4</v>
      </c>
      <c r="H4" s="38">
        <v>4</v>
      </c>
    </row>
    <row r="5" spans="1:8" ht="15.75" thickBot="1">
      <c r="B5" s="70" t="s">
        <v>8</v>
      </c>
      <c r="C5" s="70"/>
      <c r="D5" s="70"/>
      <c r="E5" s="38">
        <f ca="1">BASIS_bis_Zeile_Soll</f>
        <v>43</v>
      </c>
      <c r="F5" s="39">
        <f ca="1">BASIS_bis_Zeile_Ist</f>
        <v>43</v>
      </c>
      <c r="G5" s="38" t="str">
        <f ca="1">BASIS_bis_Spalte_Soll</f>
        <v>AH</v>
      </c>
      <c r="H5" s="39" t="str">
        <f>BASIS_bis_Spalte_Ist</f>
        <v>AH</v>
      </c>
    </row>
    <row r="6" spans="1:8" ht="15.75" thickBot="1">
      <c r="B6" s="65" t="s">
        <v>9</v>
      </c>
      <c r="C6" s="65"/>
      <c r="D6" s="65"/>
      <c r="E6" s="38">
        <f ca="1">R_1_bis_Zeile_Soll</f>
        <v>43</v>
      </c>
      <c r="F6" s="39">
        <f ca="1">R_1_bis_Zeile_Ist</f>
        <v>43</v>
      </c>
      <c r="G6" s="38" t="str">
        <f ca="1">R_1_bis_Spalte_Soll</f>
        <v>AH</v>
      </c>
      <c r="H6" s="39" t="str">
        <f>R_1_bis_Spalte_Ist</f>
        <v>AH</v>
      </c>
    </row>
    <row r="7" spans="1:8" ht="15.75" thickBot="1">
      <c r="B7" s="65" t="s">
        <v>10</v>
      </c>
      <c r="C7" s="65"/>
      <c r="D7" s="65"/>
      <c r="E7" s="38">
        <f ca="1">R_2_bis_Zeile_Soll</f>
        <v>43</v>
      </c>
      <c r="F7" s="39">
        <f ca="1">R_2_bis_Zeile_Ist</f>
        <v>43</v>
      </c>
      <c r="G7" s="38" t="str">
        <f ca="1">R_2_bis_Spalte_Soll</f>
        <v>AI</v>
      </c>
      <c r="H7" s="39" t="str">
        <f ca="1">R_2_bis_Spalte_Ist</f>
        <v>AI</v>
      </c>
    </row>
    <row r="8" spans="1:8" ht="15.75" thickBot="1">
      <c r="B8" s="65" t="s">
        <v>24</v>
      </c>
      <c r="C8" s="65"/>
      <c r="D8" s="65"/>
      <c r="E8" s="38">
        <f ca="1">R_3_bis_Zeile_Soll</f>
        <v>43</v>
      </c>
      <c r="F8" s="39">
        <f ca="1">R_3_bis_Zeile_Ist</f>
        <v>43</v>
      </c>
      <c r="G8" s="38" t="str">
        <f ca="1">R_3_bis_Spalte_Soll</f>
        <v>AJ</v>
      </c>
      <c r="H8" s="39" t="str">
        <f ca="1">R_3_bis_Spalte_Ist</f>
        <v>AJ</v>
      </c>
    </row>
    <row r="9" spans="1:8" s="22" customFormat="1" ht="15">
      <c r="B9" s="23"/>
      <c r="C9" s="23"/>
      <c r="D9" s="23"/>
      <c r="E9" s="24"/>
      <c r="F9" s="24"/>
      <c r="G9" s="24"/>
      <c r="H9" s="24"/>
    </row>
    <row r="11" spans="1:8" s="9" customFormat="1" ht="15">
      <c r="A11" s="6" t="s">
        <v>13</v>
      </c>
      <c r="B11" s="8"/>
    </row>
    <row r="12" spans="1:8" s="9" customFormat="1" ht="15.75" thickBot="1">
      <c r="B12" s="8" t="s">
        <v>14</v>
      </c>
      <c r="C12" s="8"/>
    </row>
    <row r="13" spans="1:8" s="9" customFormat="1" ht="15.75" thickBot="1">
      <c r="B13" s="71" t="s">
        <v>15</v>
      </c>
      <c r="C13" s="71"/>
    </row>
    <row r="14" spans="1:8" s="9" customFormat="1" ht="15.75" thickBot="1">
      <c r="B14" s="72" t="s">
        <v>16</v>
      </c>
      <c r="C14" s="72"/>
      <c r="D14" s="8" t="s">
        <v>17</v>
      </c>
    </row>
    <row r="15" spans="1:8" s="9" customFormat="1" ht="15.75" thickBot="1">
      <c r="B15" s="69"/>
      <c r="C15" s="69"/>
      <c r="D15" s="8" t="s">
        <v>18</v>
      </c>
    </row>
  </sheetData>
  <mergeCells count="12">
    <mergeCell ref="B15:C15"/>
    <mergeCell ref="B5:D5"/>
    <mergeCell ref="B6:D6"/>
    <mergeCell ref="B7:D7"/>
    <mergeCell ref="B13:C13"/>
    <mergeCell ref="B14:C14"/>
    <mergeCell ref="B1:H1"/>
    <mergeCell ref="B8:D8"/>
    <mergeCell ref="E2:F2"/>
    <mergeCell ref="G2:H2"/>
    <mergeCell ref="B2:D3"/>
    <mergeCell ref="B4:D4"/>
  </mergeCells>
  <phoneticPr fontId="2" type="noConversion"/>
  <conditionalFormatting sqref="F4">
    <cfRule type="cellIs" dxfId="15" priority="13" stopIfTrue="1" operator="notEqual">
      <formula>$E$4</formula>
    </cfRule>
    <cfRule type="cellIs" dxfId="14" priority="14" stopIfTrue="1" operator="equal">
      <formula>$E$4</formula>
    </cfRule>
  </conditionalFormatting>
  <conditionalFormatting sqref="F5">
    <cfRule type="cellIs" dxfId="13" priority="11" stopIfTrue="1" operator="notEqual">
      <formula>$E$5</formula>
    </cfRule>
    <cfRule type="cellIs" dxfId="12" priority="12" stopIfTrue="1" operator="equal">
      <formula>$E$5</formula>
    </cfRule>
  </conditionalFormatting>
  <conditionalFormatting sqref="F6">
    <cfRule type="cellIs" dxfId="11" priority="9" stopIfTrue="1" operator="notEqual">
      <formula>$E$6</formula>
    </cfRule>
    <cfRule type="cellIs" dxfId="10" priority="10" stopIfTrue="1" operator="equal">
      <formula>$E$6</formula>
    </cfRule>
  </conditionalFormatting>
  <conditionalFormatting sqref="F7:F8">
    <cfRule type="cellIs" dxfId="9" priority="7" stopIfTrue="1" operator="notEqual">
      <formula>$E$7</formula>
    </cfRule>
    <cfRule type="cellIs" dxfId="8" priority="8" stopIfTrue="1" operator="equal">
      <formula>$E$7</formula>
    </cfRule>
  </conditionalFormatting>
  <conditionalFormatting sqref="H5">
    <cfRule type="cellIs" dxfId="7" priority="5" stopIfTrue="1" operator="notEqual">
      <formula>$G$5</formula>
    </cfRule>
    <cfRule type="cellIs" dxfId="6" priority="6" stopIfTrue="1" operator="equal">
      <formula>$G$5</formula>
    </cfRule>
  </conditionalFormatting>
  <conditionalFormatting sqref="H6">
    <cfRule type="cellIs" dxfId="5" priority="3" stopIfTrue="1" operator="notEqual">
      <formula>$G$6</formula>
    </cfRule>
    <cfRule type="cellIs" dxfId="4" priority="4" stopIfTrue="1" operator="equal">
      <formula>$G$6</formula>
    </cfRule>
  </conditionalFormatting>
  <conditionalFormatting sqref="H7">
    <cfRule type="cellIs" dxfId="3" priority="1" stopIfTrue="1" operator="notEqual">
      <formula>$G$7</formula>
    </cfRule>
    <cfRule type="cellIs" dxfId="2" priority="2" stopIfTrue="1" operator="equal">
      <formula>$G$7</formula>
    </cfRule>
  </conditionalFormatting>
  <conditionalFormatting sqref="H8">
    <cfRule type="cellIs" dxfId="1" priority="29" stopIfTrue="1" operator="notEqual">
      <formula>$G$8</formula>
    </cfRule>
    <cfRule type="cellIs" dxfId="0" priority="30" stopIfTrue="1" operator="equal">
      <formula>$G$8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"/>
  <sheetViews>
    <sheetView workbookViewId="0">
      <selection activeCell="C39" sqref="C39"/>
    </sheetView>
  </sheetViews>
  <sheetFormatPr baseColWidth="10" defaultRowHeight="12.75" customHeight="1"/>
  <cols>
    <col min="1" max="1" width="11" style="41"/>
    <col min="2" max="2" width="61" style="41" customWidth="1"/>
    <col min="3" max="16384" width="11" style="41"/>
  </cols>
  <sheetData>
    <row r="2" spans="2:2" ht="26.25" customHeight="1">
      <c r="B2" s="40" t="s">
        <v>72</v>
      </c>
    </row>
    <row r="3" spans="2:2" ht="30">
      <c r="B3" s="42" t="s">
        <v>82</v>
      </c>
    </row>
    <row r="4" spans="2:2" ht="30">
      <c r="B4" s="42" t="s">
        <v>83</v>
      </c>
    </row>
    <row r="8" spans="2:2" ht="12.75" customHeight="1">
      <c r="B8" s="43" t="s">
        <v>74</v>
      </c>
    </row>
    <row r="9" spans="2:2" ht="12.75" customHeight="1">
      <c r="B9" s="44" t="s">
        <v>75</v>
      </c>
    </row>
    <row r="13" spans="2:2" ht="12.75" customHeight="1">
      <c r="B13" s="43" t="s">
        <v>76</v>
      </c>
    </row>
    <row r="14" spans="2:2" ht="15.75">
      <c r="B14" s="41" t="s">
        <v>77</v>
      </c>
    </row>
    <row r="15" spans="2:2" ht="15.75">
      <c r="B15" s="41" t="s">
        <v>78</v>
      </c>
    </row>
    <row r="16" spans="2:2" ht="15.75">
      <c r="B16" s="41" t="s">
        <v>79</v>
      </c>
    </row>
    <row r="17" spans="2:2" ht="15.75">
      <c r="B17" s="41" t="s">
        <v>80</v>
      </c>
    </row>
    <row r="18" spans="2:2" ht="15.75">
      <c r="B18" s="44" t="s">
        <v>81</v>
      </c>
    </row>
    <row r="22" spans="2:2" ht="12.75" customHeight="1">
      <c r="B22" s="43" t="s">
        <v>73</v>
      </c>
    </row>
    <row r="23" spans="2:2" ht="60">
      <c r="B23" s="42" t="s">
        <v>71</v>
      </c>
    </row>
    <row r="26" spans="2:2" ht="18" customHeight="1"/>
  </sheetData>
  <hyperlinks>
    <hyperlink ref="B9" r:id="rId1"/>
    <hyperlink ref="B18" r:id="rId2"/>
  </hyperlinks>
  <pageMargins left="0.7" right="0.7" top="0.78740157499999996" bottom="0.78740157499999996" header="0.3" footer="0.3"/>
  <pageSetup paperSize="9" orientation="portrait" copies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Cockpit</vt:lpstr>
      <vt:lpstr>Rüstzeitmatrix_ok</vt:lpstr>
      <vt:lpstr>BASIS</vt:lpstr>
      <vt:lpstr>R_1</vt:lpstr>
      <vt:lpstr>R_2</vt:lpstr>
      <vt:lpstr>R_3</vt:lpstr>
      <vt:lpstr>Kontrolle</vt:lpstr>
      <vt:lpstr>Anleitung und Förderhinweis</vt:lpstr>
      <vt:lpstr>Anfangsprodukt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ihly</cp:lastModifiedBy>
  <dcterms:created xsi:type="dcterms:W3CDTF">2011-11-12T10:38:40Z</dcterms:created>
  <dcterms:modified xsi:type="dcterms:W3CDTF">2013-08-27T09:59:19Z</dcterms:modified>
</cp:coreProperties>
</file>